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5270" windowHeight="8100" activeTab="1"/>
  </bookViews>
  <sheets>
    <sheet name="Instructions" sheetId="4" r:id="rId1"/>
    <sheet name="InputData" sheetId="1" r:id="rId2"/>
    <sheet name="PrintReport" sheetId="3" r:id="rId3"/>
  </sheets>
  <definedNames>
    <definedName name="_Toc353801433" localSheetId="1">InputData!$B$19</definedName>
    <definedName name="Category">PrintReport!$A$19:$A$21</definedName>
    <definedName name="ComplianceLevel">PrintReport!$A$5:$A$8</definedName>
    <definedName name="ComplyCodes">#REF!</definedName>
    <definedName name="ImplementCodes">#REF!</definedName>
    <definedName name="_xlnm.Print_Area" localSheetId="1">InputData!$A$1:$L$37</definedName>
    <definedName name="_xlnm.Print_Area" localSheetId="0">Instructions!$A$1:$I$32</definedName>
    <definedName name="_xlnm.Print_Area" localSheetId="2">PrintReport!$A$1:$I$75</definedName>
    <definedName name="_xlnm.Print_Titles" localSheetId="1">InputData!$2:$2</definedName>
    <definedName name="_xlnm.Print_Titles" localSheetId="2">PrintReport!$1:$1</definedName>
    <definedName name="Time">PrintReport!$A$37:$A$41</definedName>
    <definedName name="TimeReq">PrintReport!$A$36:$A$41</definedName>
  </definedNames>
  <calcPr calcId="145621"/>
</workbook>
</file>

<file path=xl/calcChain.xml><?xml version="1.0" encoding="utf-8"?>
<calcChain xmlns="http://schemas.openxmlformats.org/spreadsheetml/2006/main">
  <c r="B5" i="3" l="1"/>
  <c r="B55" i="3"/>
  <c r="B41" i="3"/>
  <c r="B40" i="3"/>
  <c r="B39" i="3"/>
  <c r="B38" i="3"/>
  <c r="B37" i="3"/>
  <c r="B36" i="3"/>
  <c r="B8" i="3"/>
  <c r="B7" i="3"/>
  <c r="B6" i="3"/>
  <c r="B42" i="3" l="1"/>
  <c r="B57" i="3"/>
  <c r="C57" i="3" s="1"/>
  <c r="B56" i="3"/>
  <c r="C56" i="3" s="1"/>
  <c r="C55" i="3"/>
  <c r="B54" i="3"/>
  <c r="C54" i="3" s="1"/>
  <c r="B53" i="3"/>
  <c r="C53" i="3" s="1"/>
  <c r="B52" i="3"/>
  <c r="C52" i="3" s="1"/>
  <c r="B51" i="3"/>
  <c r="C51" i="3" s="1"/>
  <c r="B21" i="3"/>
  <c r="C21" i="3" s="1"/>
  <c r="B20" i="3"/>
  <c r="C20" i="3" s="1"/>
  <c r="B19" i="3"/>
  <c r="C8" i="3"/>
  <c r="C7" i="3"/>
  <c r="C6" i="3"/>
  <c r="C5" i="3"/>
  <c r="C19" i="3" l="1"/>
  <c r="C22" i="3" s="1"/>
  <c r="B22" i="3"/>
  <c r="C41" i="3"/>
  <c r="C38" i="3"/>
  <c r="C40" i="3"/>
  <c r="C37" i="3"/>
  <c r="C39" i="3"/>
  <c r="C36" i="3"/>
  <c r="C42" i="3" l="1"/>
</calcChain>
</file>

<file path=xl/sharedStrings.xml><?xml version="1.0" encoding="utf-8"?>
<sst xmlns="http://schemas.openxmlformats.org/spreadsheetml/2006/main" count="104" uniqueCount="82">
  <si>
    <t>Publication</t>
  </si>
  <si>
    <t>A</t>
  </si>
  <si>
    <t>B</t>
  </si>
  <si>
    <t>C</t>
  </si>
  <si>
    <t>Notification</t>
  </si>
  <si>
    <t>Consultations</t>
  </si>
  <si>
    <t>ICT</t>
  </si>
  <si>
    <t>Institutions</t>
  </si>
  <si>
    <t>Article</t>
  </si>
  <si>
    <t>Immediate</t>
  </si>
  <si>
    <t>Renseignements disponibles sur Internet</t>
  </si>
  <si>
    <t>Points d'information</t>
  </si>
  <si>
    <t>Rétention</t>
  </si>
  <si>
    <t>Procédures d'essai</t>
  </si>
  <si>
    <t>Décisions anticipées</t>
  </si>
  <si>
    <t>Traitement avant arrivée</t>
  </si>
  <si>
    <t>Gestion des risques</t>
  </si>
  <si>
    <t>Contrôle après dédouanement</t>
  </si>
  <si>
    <t>Établissement et publication des temps moyens nécessaires à la mainlevée</t>
  </si>
  <si>
    <t>Envois accélérés</t>
  </si>
  <si>
    <t>Coopération Entre Les Organismes Présents Aux Frontières</t>
  </si>
  <si>
    <t>Acceptation de copies</t>
  </si>
  <si>
    <t>Utilisation des normes internationales</t>
  </si>
  <si>
    <t>Guichet unique</t>
  </si>
  <si>
    <t>Recours aux courtiers en douane</t>
  </si>
  <si>
    <t>Admission temporaire de marchandises/Perfectionnement actif et passif</t>
  </si>
  <si>
    <t>Paiement par voie électronique</t>
  </si>
  <si>
    <t>Marchandises périssables</t>
  </si>
  <si>
    <t xml:space="preserve"> Politique et cadre juridique</t>
  </si>
  <si>
    <t>Procédures</t>
  </si>
  <si>
    <t>Infrastructure et matériel</t>
  </si>
  <si>
    <t>Ressources humaines et formation</t>
  </si>
  <si>
    <t>Autre</t>
  </si>
  <si>
    <t>Action Requise</t>
  </si>
  <si>
    <t>Titre</t>
  </si>
  <si>
    <t>Entièrement</t>
  </si>
  <si>
    <t>Pour l'essentiel</t>
  </si>
  <si>
    <t>Partiellement</t>
  </si>
  <si>
    <t>Non</t>
  </si>
  <si>
    <t>6 mois</t>
  </si>
  <si>
    <t>1 an</t>
  </si>
  <si>
    <t>3 ans</t>
  </si>
  <si>
    <t>5 ans</t>
  </si>
  <si>
    <t>Temps</t>
  </si>
  <si>
    <t>Politique et cadre juridique</t>
  </si>
  <si>
    <t>Cadre institutionnel</t>
  </si>
  <si>
    <t>Technologies de l'information et de la communication</t>
  </si>
  <si>
    <t>Nombre</t>
  </si>
  <si>
    <t>Le temps nécessaire pour mettre en œuvre les mesures</t>
  </si>
  <si>
    <t>NE PAS MODIFIER CETTE FICHE - IMPRIMERIE SEULEMENT!</t>
  </si>
  <si>
    <t>Toutes les valeurs sont calculées automatiquement</t>
  </si>
  <si>
    <t>Facilitation des Exchange Evaluation des Besoins -Résumé</t>
  </si>
  <si>
    <r>
      <t xml:space="preserve">Se conformer?
</t>
    </r>
    <r>
      <rPr>
        <i/>
        <sz val="9"/>
        <rFont val="Calibri"/>
        <family val="2"/>
        <scheme val="minor"/>
      </rPr>
      <t>(Choisissez-en un)</t>
    </r>
  </si>
  <si>
    <t>Conformité</t>
  </si>
  <si>
    <t>Pourcent</t>
  </si>
  <si>
    <t>Nomber</t>
  </si>
  <si>
    <t>Actions Requises</t>
  </si>
  <si>
    <r>
      <rPr>
        <b/>
        <sz val="10"/>
        <rFont val="Calibri"/>
        <family val="2"/>
        <scheme val="minor"/>
      </rPr>
      <t>Categorie</t>
    </r>
    <r>
      <rPr>
        <b/>
        <sz val="11"/>
        <rFont val="Calibri"/>
        <family val="2"/>
        <scheme val="minor"/>
      </rPr>
      <t xml:space="preserve">
</t>
    </r>
    <r>
      <rPr>
        <b/>
        <i/>
        <sz val="9"/>
        <rFont val="Calibri"/>
        <family val="2"/>
        <scheme val="minor"/>
      </rPr>
      <t>(Choisissez-en un)</t>
    </r>
  </si>
  <si>
    <t>Catégorie</t>
  </si>
  <si>
    <t xml:space="preserve">Situation concernant les catégories relatives au traitement spécial et différencié:
Catégorie A:  mesures que nous pouvons mettre en œuvre au moment de l'entrée en vigueur de l'Accord de l'OMC sur la facilitation des échanges
Catégorie B:  mesures pour lesquelles nous avons besoin d'un délai supplémentaire
Catégorie C:  mesures pour lesquelles nous avons besoin de temps et d'assistance technique
</t>
  </si>
  <si>
    <t>Infrastructr et matériel</t>
  </si>
  <si>
    <t>Séparation de la mainlevée de la détermination finale des droits de douane, taxes, redevances et impositions</t>
  </si>
  <si>
    <t>Le texte de négociation consolidé contient un Projet 45 mesures différentes. Ce graphique montre l'état ​​d'avancement global de ces mesures</t>
  </si>
  <si>
    <t>n/a</t>
  </si>
  <si>
    <r>
      <t xml:space="preserve">Pour chaque mesure avec laquelle nous ne sommes pas en conformité, nous avons identifié les types d'actions / changements à prendre.  Ce tableau résume ces résultats par type d'action </t>
    </r>
    <r>
      <rPr>
        <i/>
        <sz val="11"/>
        <color rgb="FF00B050"/>
        <rFont val="Calibri"/>
        <family val="2"/>
        <scheme val="minor"/>
      </rPr>
      <t xml:space="preserve"> (e.g., x number and y percent of the 45 measures require legal/policy action; x number and y percent of the 45 measures require human resources/training action).  </t>
    </r>
  </si>
  <si>
    <r>
      <rPr>
        <b/>
        <sz val="11"/>
        <color theme="1"/>
        <rFont val="Calibri"/>
        <family val="2"/>
        <scheme val="minor"/>
      </rPr>
      <t>INSTRUCTIONS</t>
    </r>
    <r>
      <rPr>
        <sz val="11"/>
        <color theme="1"/>
        <rFont val="Calibri"/>
        <family val="2"/>
        <scheme val="minor"/>
      </rPr>
      <t xml:space="preserve">
This Excel file contains two pages:  “InputData” and “PrintReport”.  
</t>
    </r>
    <r>
      <rPr>
        <b/>
        <sz val="11"/>
        <color rgb="FFFF0000"/>
        <rFont val="Calibri"/>
        <family val="2"/>
        <scheme val="minor"/>
      </rPr>
      <t xml:space="preserve">Do not make any changes to the PrintReport page.  </t>
    </r>
    <r>
      <rPr>
        <sz val="11"/>
        <rFont val="Calibri"/>
        <family val="2"/>
        <scheme val="minor"/>
      </rPr>
      <t>The PrintReport page is set up to automatically calculate results based on the information you add to the InputData page.</t>
    </r>
    <r>
      <rPr>
        <sz val="11"/>
        <color theme="1"/>
        <rFont val="Calibri"/>
        <family val="2"/>
        <scheme val="minor"/>
      </rPr>
      <t xml:space="preserve">
</t>
    </r>
    <r>
      <rPr>
        <u/>
        <sz val="11"/>
        <color theme="1"/>
        <rFont val="Calibri"/>
        <family val="2"/>
        <scheme val="minor"/>
      </rPr>
      <t>To Enter Data</t>
    </r>
    <r>
      <rPr>
        <sz val="11"/>
        <color theme="1"/>
        <rFont val="Calibri"/>
        <family val="2"/>
        <scheme val="minor"/>
      </rPr>
      <t xml:space="preserve">
Go to the InputData page.
Select your inputs from the dropdown list, where one is provided  (for the columns “Comply”, “Category,” “Time Required”).
Put an “x” or other mark in each “action required” column where your workgroup has determined that action of that type is required for that measure. If no action is required leave the space blank.
For example, if you determined that one or more legal/policy actions were required to comply with a measure, but no action required under any of the other categories (procedures, institutions, human resources/training, etc.), then insert an “x” in the Legal/Policy column for that measure, and leave the remaining “action required” columns blank. 
</t>
    </r>
    <r>
      <rPr>
        <u/>
        <sz val="11"/>
        <color theme="1"/>
        <rFont val="Calibri"/>
        <family val="2"/>
        <scheme val="minor"/>
      </rPr>
      <t xml:space="preserve">To Print the Report
</t>
    </r>
    <r>
      <rPr>
        <sz val="11"/>
        <color theme="1"/>
        <rFont val="Calibri"/>
        <family val="2"/>
        <scheme val="minor"/>
      </rPr>
      <t xml:space="preserve">Print parameters are pre-set on both pages.
Go to the InputData page.
Select "Print".
Go to the PrintReport page.
Select "Print".
</t>
    </r>
    <r>
      <rPr>
        <u/>
        <sz val="11"/>
        <color theme="1"/>
        <rFont val="Calibri"/>
        <family val="2"/>
        <scheme val="minor"/>
      </rPr>
      <t xml:space="preserve">
</t>
    </r>
  </si>
  <si>
    <t>Disciplines générales concernant les redevances et impositions perçues à l'importation et à l'exportation ou à l'occasion de l'importation et de l'exportation</t>
  </si>
  <si>
    <t>Formalités et exigences en matière de documents requis</t>
  </si>
  <si>
    <t>Notification d'inspections ou de contrôles renforcés</t>
  </si>
  <si>
    <t>Disciplines spécifiques concernant les redevances et impositions perçues à l'importation et à l'exportation ou à l'occasion de l'importation et de l'exportation</t>
  </si>
  <si>
    <t>Marchandises refusées</t>
  </si>
  <si>
    <t>Possibilité de présenter des observations et reinsegnements avant l'entrée en vigeur</t>
  </si>
  <si>
    <t>Mesures de facilitation des échanges pour les opérateurs agréés</t>
  </si>
  <si>
    <t>Inspection avant expédition</t>
  </si>
  <si>
    <r>
      <t xml:space="preserve">Temps 
</t>
    </r>
    <r>
      <rPr>
        <sz val="10"/>
        <rFont val="Calibri"/>
        <family val="2"/>
        <scheme val="minor"/>
      </rPr>
      <t>Necessaire</t>
    </r>
    <r>
      <rPr>
        <sz val="11"/>
        <rFont val="Calibri"/>
        <family val="2"/>
        <scheme val="minor"/>
      </rPr>
      <t xml:space="preserve">
</t>
    </r>
  </si>
  <si>
    <t>Liberté de Transit</t>
  </si>
  <si>
    <t>Prodédures de recours ou de réexamen</t>
  </si>
  <si>
    <t>Disciplines concernant les pénalités</t>
  </si>
  <si>
    <r>
      <t xml:space="preserve">Mouvement des marchandises destinées </t>
    </r>
    <r>
      <rPr>
        <sz val="12"/>
        <color theme="1"/>
        <rFont val="Calibri"/>
        <family val="2"/>
      </rPr>
      <t>à l'importation sous contrôle douanier</t>
    </r>
  </si>
  <si>
    <t>Procédures communes à la frontière et prescriptions uniformes en matière de documents requis</t>
  </si>
  <si>
    <t>Comité National de la facilitation des échanges</t>
  </si>
  <si>
    <t>Notification de [PAYS]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</si>
</sst>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i/>
      <sz val="11"/>
      <color theme="1"/>
      <name val="Calibri"/>
      <family val="2"/>
      <scheme val="minor"/>
    </font>
    <font>
      <i/>
      <sz val="11"/>
      <color theme="1"/>
      <name val="Times New Roman"/>
      <family val="1"/>
    </font>
    <font>
      <i/>
      <sz val="11"/>
      <name val="Calibri"/>
      <family val="2"/>
      <scheme val="minor"/>
    </font>
    <font>
      <sz val="1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9"/>
      <name val="Calibri"/>
      <family val="2"/>
      <scheme val="minor"/>
    </font>
    <font>
      <i/>
      <sz val="9"/>
      <name val="Calibri"/>
      <family val="2"/>
      <scheme val="minor"/>
    </font>
    <font>
      <b/>
      <sz val="9"/>
      <color rgb="FF333333"/>
      <name val="Arial"/>
      <family val="2"/>
    </font>
    <font>
      <b/>
      <sz val="9"/>
      <color theme="1"/>
      <name val="Calibri"/>
      <family val="2"/>
      <scheme val="minor"/>
    </font>
    <font>
      <b/>
      <i/>
      <sz val="9"/>
      <name val="Calibri"/>
      <family val="2"/>
      <scheme val="minor"/>
    </font>
    <font>
      <b/>
      <sz val="10"/>
      <name val="Calibri"/>
      <family val="2"/>
      <scheme val="minor"/>
    </font>
    <font>
      <sz val="10"/>
      <name val="Calibri"/>
      <family val="2"/>
      <scheme val="minor"/>
    </font>
    <font>
      <sz val="11"/>
      <color theme="1"/>
      <name val="Calibri"/>
      <family val="2"/>
    </font>
    <font>
      <b/>
      <sz val="10"/>
      <color rgb="FF333333"/>
      <name val="Arial"/>
      <family val="2"/>
    </font>
    <font>
      <i/>
      <sz val="11"/>
      <color rgb="FF00B050"/>
      <name val="Calibri"/>
      <family val="2"/>
      <scheme val="minor"/>
    </font>
    <font>
      <sz val="12"/>
      <name val="Calibri"/>
      <family val="2"/>
      <scheme val="minor"/>
    </font>
    <font>
      <sz val="12"/>
      <color theme="1"/>
      <name val="Calibri"/>
      <family val="2"/>
      <scheme val="minor"/>
    </font>
    <font>
      <sz val="12"/>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applyAlignment="1">
      <alignment horizontal="center"/>
    </xf>
    <xf numFmtId="0" fontId="1" fillId="0" borderId="0" xfId="0" applyFont="1" applyAlignment="1">
      <alignment horizontal="center"/>
    </xf>
    <xf numFmtId="0" fontId="1" fillId="2" borderId="0" xfId="0" applyFont="1" applyFill="1" applyAlignment="1">
      <alignment horizontal="center"/>
    </xf>
    <xf numFmtId="0" fontId="0" fillId="2" borderId="0" xfId="0" applyFill="1"/>
    <xf numFmtId="9" fontId="0" fillId="2" borderId="0" xfId="0" applyNumberFormat="1" applyFill="1"/>
    <xf numFmtId="0" fontId="0" fillId="0" borderId="0" xfId="0" applyFill="1"/>
    <xf numFmtId="9" fontId="0" fillId="0" borderId="0" xfId="0" applyNumberFormat="1" applyFill="1"/>
    <xf numFmtId="0" fontId="1" fillId="0" borderId="0" xfId="0" applyFont="1" applyFill="1"/>
    <xf numFmtId="0" fontId="0" fillId="0" borderId="1" xfId="0" applyBorder="1"/>
    <xf numFmtId="0" fontId="1" fillId="0" borderId="0" xfId="0" applyFont="1" applyAlignment="1">
      <alignment horizontal="center" vertical="center"/>
    </xf>
    <xf numFmtId="0" fontId="1" fillId="3" borderId="0" xfId="0" applyFont="1" applyFill="1"/>
    <xf numFmtId="0" fontId="2" fillId="0" borderId="0" xfId="0" applyFont="1"/>
    <xf numFmtId="0" fontId="1" fillId="2" borderId="0" xfId="0" applyFont="1" applyFill="1"/>
    <xf numFmtId="0" fontId="0" fillId="0" borderId="0" xfId="0" applyAlignment="1">
      <alignment wrapText="1"/>
    </xf>
    <xf numFmtId="0" fontId="5" fillId="4" borderId="0" xfId="0" applyFont="1" applyFill="1" applyAlignment="1">
      <alignment horizontal="center"/>
    </xf>
    <xf numFmtId="0" fontId="5" fillId="4" borderId="0" xfId="0" applyFont="1" applyFill="1"/>
    <xf numFmtId="0" fontId="5" fillId="4" borderId="0" xfId="0" applyFont="1" applyFill="1" applyAlignment="1">
      <alignment horizontal="center" wrapText="1"/>
    </xf>
    <xf numFmtId="0" fontId="9" fillId="4" borderId="10" xfId="0" applyFont="1" applyFill="1" applyBorder="1" applyAlignment="1">
      <alignment horizontal="center" wrapText="1"/>
    </xf>
    <xf numFmtId="0" fontId="9" fillId="4" borderId="11" xfId="0" applyFont="1" applyFill="1" applyBorder="1" applyAlignment="1">
      <alignment horizontal="center" wrapText="1"/>
    </xf>
    <xf numFmtId="0" fontId="0" fillId="0" borderId="12" xfId="0" applyBorder="1"/>
    <xf numFmtId="0" fontId="0" fillId="2" borderId="0" xfId="0" applyFill="1" applyAlignment="1">
      <alignment horizontal="left"/>
    </xf>
    <xf numFmtId="0" fontId="0" fillId="0" borderId="1" xfId="0" applyBorder="1" applyAlignment="1">
      <alignment horizontal="center" vertical="center"/>
    </xf>
    <xf numFmtId="0" fontId="12" fillId="3" borderId="0" xfId="0" applyFont="1" applyFill="1"/>
    <xf numFmtId="0" fontId="11" fillId="3" borderId="0" xfId="0" applyFont="1" applyFill="1" applyAlignment="1">
      <alignment vertical="center"/>
    </xf>
    <xf numFmtId="0" fontId="11" fillId="3" borderId="0" xfId="0" applyFont="1" applyFill="1"/>
    <xf numFmtId="0" fontId="8" fillId="4" borderId="0" xfId="0" applyFont="1" applyFill="1" applyAlignment="1">
      <alignment horizontal="center" wrapText="1"/>
    </xf>
    <xf numFmtId="0" fontId="16" fillId="2" borderId="0" xfId="0" applyFont="1" applyFill="1" applyAlignment="1">
      <alignment vertical="center" wrapText="1"/>
    </xf>
    <xf numFmtId="0" fontId="2" fillId="0" borderId="0" xfId="0" applyFont="1" applyFill="1"/>
    <xf numFmtId="0" fontId="17" fillId="3" borderId="0" xfId="0" applyFont="1" applyFill="1" applyAlignment="1">
      <alignment vertical="center"/>
    </xf>
    <xf numFmtId="0" fontId="17" fillId="3" borderId="0" xfId="0" applyFont="1" applyFill="1"/>
    <xf numFmtId="9" fontId="0" fillId="0" borderId="0" xfId="0" applyNumberFormat="1"/>
    <xf numFmtId="0" fontId="19" fillId="4" borderId="0" xfId="0" applyFont="1" applyFill="1"/>
    <xf numFmtId="0" fontId="19" fillId="4" borderId="0" xfId="0" applyFont="1" applyFill="1" applyAlignment="1">
      <alignment horizontal="center"/>
    </xf>
    <xf numFmtId="0" fontId="20" fillId="0" borderId="0" xfId="0" applyFont="1"/>
    <xf numFmtId="0" fontId="0" fillId="0" borderId="1" xfId="0" applyFill="1" applyBorder="1" applyAlignment="1">
      <alignment horizontal="left" vertical="top"/>
    </xf>
    <xf numFmtId="0" fontId="20" fillId="0" borderId="1" xfId="0" applyFont="1" applyFill="1" applyBorder="1" applyAlignment="1">
      <alignment horizontal="left" vertical="top" wrapText="1"/>
    </xf>
    <xf numFmtId="0" fontId="19" fillId="0" borderId="0" xfId="0" applyFont="1" applyFill="1" applyAlignment="1">
      <alignment horizontal="justify" vertical="center"/>
    </xf>
    <xf numFmtId="0" fontId="0" fillId="5" borderId="11" xfId="0" applyFill="1" applyBorder="1" applyAlignment="1"/>
    <xf numFmtId="0" fontId="0" fillId="5" borderId="15" xfId="0" applyFill="1" applyBorder="1" applyAlignment="1"/>
    <xf numFmtId="0" fontId="0" fillId="5" borderId="16" xfId="0" applyFill="1" applyBorder="1" applyAlignment="1"/>
    <xf numFmtId="0" fontId="20" fillId="0" borderId="0" xfId="0" applyFont="1" applyAlignment="1">
      <alignment horizontal="left"/>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8" fillId="4" borderId="13" xfId="0" applyFont="1" applyFill="1" applyBorder="1" applyAlignment="1">
      <alignment horizontal="center"/>
    </xf>
    <xf numFmtId="0" fontId="8" fillId="4" borderId="10" xfId="0" applyFont="1" applyFill="1" applyBorder="1" applyAlignment="1">
      <alignment horizontal="center"/>
    </xf>
    <xf numFmtId="0" fontId="8" fillId="4" borderId="14" xfId="0" applyFont="1" applyFill="1" applyBorder="1" applyAlignment="1">
      <alignment horizontal="center"/>
    </xf>
    <xf numFmtId="0" fontId="1" fillId="0" borderId="0" xfId="0" applyFont="1" applyAlignment="1">
      <alignment horizontal="center" vertical="center"/>
    </xf>
    <xf numFmtId="0" fontId="2" fillId="0" borderId="0" xfId="0" applyFont="1" applyFill="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20" fillId="0" borderId="1" xfId="0" applyFont="1" applyBorder="1" applyAlignment="1">
      <alignment wrapText="1"/>
    </xf>
    <xf numFmtId="0" fontId="0" fillId="0" borderId="1" xfId="0" applyBorder="1" applyAlignment="1">
      <alignment horizontal="left" vertical="top"/>
    </xf>
  </cellXfs>
  <cellStyles count="1">
    <cellStyle name="Normal" xfId="0" builtinId="0"/>
  </cellStyles>
  <dxfs count="14">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fill>
        <patternFill>
          <fgColor indexed="64"/>
          <bgColor theme="0" tint="-0.14999847407452621"/>
        </patternFill>
      </fill>
      <alignment horizontal="center" vertical="bottom" textRotation="0" wrapText="1" relativeIndent="0" justifyLastLine="0" shrinkToFit="0" readingOrder="0"/>
    </dxf>
    <dxf>
      <border>
        <left style="thin">
          <color rgb="FF9C0006"/>
        </left>
        <right style="thin">
          <color rgb="FF9C0006"/>
        </right>
        <top style="thin">
          <color rgb="FF9C0006"/>
        </top>
        <bottom style="thin">
          <color rgb="FF9C0006"/>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effectLst/>
              </a:rPr>
              <a:t>Niveau de conformité avec les mesures</a:t>
            </a:r>
          </a:p>
        </c:rich>
      </c:tx>
      <c:overlay val="0"/>
    </c:title>
    <c:autoTitleDeleted val="0"/>
    <c:plotArea>
      <c:layout/>
      <c:pieChart>
        <c:varyColors val="1"/>
        <c:ser>
          <c:idx val="0"/>
          <c:order val="0"/>
          <c:dLbls>
            <c:dLblPos val="bestFit"/>
            <c:showLegendKey val="0"/>
            <c:showVal val="1"/>
            <c:showCatName val="0"/>
            <c:showSerName val="0"/>
            <c:showPercent val="0"/>
            <c:showBubbleSize val="0"/>
            <c:showLeaderLines val="1"/>
          </c:dLbls>
          <c:cat>
            <c:strRef>
              <c:f>PrintReport!$A$5:$A$8</c:f>
              <c:strCache>
                <c:ptCount val="4"/>
                <c:pt idx="0">
                  <c:v>Entièrement</c:v>
                </c:pt>
                <c:pt idx="1">
                  <c:v>Pour l'essentiel</c:v>
                </c:pt>
                <c:pt idx="2">
                  <c:v>Partiellement</c:v>
                </c:pt>
                <c:pt idx="3">
                  <c:v>Non</c:v>
                </c:pt>
              </c:strCache>
            </c:strRef>
          </c:cat>
          <c:val>
            <c:numRef>
              <c:f>PrintReport!$B$5:$B$8</c:f>
              <c:numCache>
                <c:formatCode>General</c:formatCode>
                <c:ptCount val="4"/>
                <c:pt idx="0">
                  <c:v>0</c:v>
                </c:pt>
                <c:pt idx="1">
                  <c:v>0</c:v>
                </c:pt>
                <c:pt idx="2">
                  <c:v>0</c:v>
                </c:pt>
                <c:pt idx="3">
                  <c:v>0</c:v>
                </c:pt>
              </c:numCache>
            </c:numRef>
          </c:val>
        </c:ser>
        <c:ser>
          <c:idx val="1"/>
          <c:order val="1"/>
          <c:dLbls>
            <c:dLblPos val="bestFit"/>
            <c:showLegendKey val="0"/>
            <c:showVal val="1"/>
            <c:showCatName val="0"/>
            <c:showSerName val="0"/>
            <c:showPercent val="0"/>
            <c:showBubbleSize val="0"/>
            <c:showLeaderLines val="1"/>
          </c:dLbls>
          <c:cat>
            <c:strRef>
              <c:f>PrintReport!$A$5:$A$8</c:f>
              <c:strCache>
                <c:ptCount val="4"/>
                <c:pt idx="0">
                  <c:v>Entièrement</c:v>
                </c:pt>
                <c:pt idx="1">
                  <c:v>Pour l'essentiel</c:v>
                </c:pt>
                <c:pt idx="2">
                  <c:v>Partiellement</c:v>
                </c:pt>
                <c:pt idx="3">
                  <c:v>Non</c:v>
                </c:pt>
              </c:strCache>
            </c:strRef>
          </c:cat>
          <c:val>
            <c:numRef>
              <c:f>PrintReport!$C$5:$C$8</c:f>
              <c:numCache>
                <c:formatCode>0%</c:formatCode>
                <c:ptCount val="4"/>
                <c:pt idx="0">
                  <c:v>0</c:v>
                </c:pt>
                <c:pt idx="1">
                  <c:v>0</c:v>
                </c:pt>
                <c:pt idx="2">
                  <c:v>0</c:v>
                </c:pt>
                <c:pt idx="3">
                  <c:v>0</c:v>
                </c:pt>
              </c:numCache>
            </c:numRef>
          </c:val>
        </c:ser>
        <c:dLbls>
          <c:showLegendKey val="0"/>
          <c:showVal val="1"/>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effectLst/>
              </a:rPr>
              <a:t>Catétories de mise en œuvre</a:t>
            </a:r>
          </a:p>
        </c:rich>
      </c:tx>
      <c:overlay val="0"/>
    </c:title>
    <c:autoTitleDeleted val="0"/>
    <c:plotArea>
      <c:layout/>
      <c:pieChart>
        <c:varyColors val="1"/>
        <c:ser>
          <c:idx val="0"/>
          <c:order val="0"/>
          <c:dLbls>
            <c:dLblPos val="bestFit"/>
            <c:showLegendKey val="0"/>
            <c:showVal val="1"/>
            <c:showCatName val="0"/>
            <c:showSerName val="0"/>
            <c:showPercent val="0"/>
            <c:showBubbleSize val="0"/>
            <c:showLeaderLines val="0"/>
          </c:dLbls>
          <c:cat>
            <c:strRef>
              <c:f>PrintReport!$A$19:$A$21</c:f>
              <c:strCache>
                <c:ptCount val="3"/>
                <c:pt idx="0">
                  <c:v>A</c:v>
                </c:pt>
                <c:pt idx="1">
                  <c:v>B</c:v>
                </c:pt>
                <c:pt idx="2">
                  <c:v>C</c:v>
                </c:pt>
              </c:strCache>
            </c:strRef>
          </c:cat>
          <c:val>
            <c:numRef>
              <c:f>PrintReport!$B$19:$B$21</c:f>
              <c:numCache>
                <c:formatCode>General</c:formatCode>
                <c:ptCount val="3"/>
                <c:pt idx="0">
                  <c:v>0</c:v>
                </c:pt>
                <c:pt idx="1">
                  <c:v>0</c:v>
                </c:pt>
                <c:pt idx="2">
                  <c:v>0</c:v>
                </c:pt>
              </c:numCache>
            </c:numRef>
          </c:val>
        </c:ser>
        <c:ser>
          <c:idx val="1"/>
          <c:order val="1"/>
          <c:cat>
            <c:strRef>
              <c:f>PrintReport!$A$19:$A$21</c:f>
              <c:strCache>
                <c:ptCount val="3"/>
                <c:pt idx="0">
                  <c:v>A</c:v>
                </c:pt>
                <c:pt idx="1">
                  <c:v>B</c:v>
                </c:pt>
                <c:pt idx="2">
                  <c:v>C</c:v>
                </c:pt>
              </c:strCache>
            </c:strRef>
          </c:cat>
          <c:val>
            <c:numRef>
              <c:f>PrintReport!$C$19:$C$21</c:f>
              <c:numCache>
                <c:formatCode>0%</c:formatCode>
                <c:ptCount val="3"/>
                <c:pt idx="0">
                  <c:v>0</c:v>
                </c:pt>
                <c:pt idx="1">
                  <c:v>0</c:v>
                </c:pt>
                <c:pt idx="2">
                  <c:v>0</c:v>
                </c:pt>
              </c:numCache>
            </c:numRef>
          </c:val>
        </c:ser>
        <c:dLbls>
          <c:showLegendKey val="0"/>
          <c:showVal val="0"/>
          <c:showCatName val="0"/>
          <c:showSerName val="0"/>
          <c:showPercent val="0"/>
          <c:showBubbleSize val="0"/>
          <c:showLeaderLines val="0"/>
        </c:dLbls>
        <c:firstSliceAng val="0"/>
      </c:pieChart>
    </c:plotArea>
    <c:legend>
      <c:legendPos val="r"/>
      <c:overlay val="0"/>
    </c:legend>
    <c:plotVisOnly val="1"/>
    <c:dispBlanksAs val="zero"/>
    <c:showDLblsOverMax val="0"/>
  </c:chart>
  <c:printSettings>
    <c:headerFooter/>
    <c:pageMargins b="0.750000000000003" l="0.70000000000000062" r="0.70000000000000062" t="0.75000000000000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Temps nécessaire pour la mise en oeuvre</a:t>
            </a:r>
          </a:p>
        </c:rich>
      </c:tx>
      <c:overlay val="0"/>
    </c:title>
    <c:autoTitleDeleted val="0"/>
    <c:plotArea>
      <c:layout/>
      <c:pieChart>
        <c:varyColors val="1"/>
        <c:ser>
          <c:idx val="0"/>
          <c:order val="0"/>
          <c:cat>
            <c:strRef>
              <c:f>PrintReport!$A$36:$A$41</c:f>
              <c:strCache>
                <c:ptCount val="6"/>
                <c:pt idx="0">
                  <c:v>Immediate</c:v>
                </c:pt>
                <c:pt idx="1">
                  <c:v>6 mois</c:v>
                </c:pt>
                <c:pt idx="2">
                  <c:v>1 an</c:v>
                </c:pt>
                <c:pt idx="3">
                  <c:v>3 ans</c:v>
                </c:pt>
                <c:pt idx="4">
                  <c:v>5 ans</c:v>
                </c:pt>
                <c:pt idx="5">
                  <c:v>Autre</c:v>
                </c:pt>
              </c:strCache>
            </c:strRef>
          </c:cat>
          <c:val>
            <c:numRef>
              <c:f>PrintReport!$B$36:$B$41</c:f>
              <c:numCache>
                <c:formatCode>General</c:formatCode>
                <c:ptCount val="6"/>
                <c:pt idx="0">
                  <c:v>0</c:v>
                </c:pt>
                <c:pt idx="1">
                  <c:v>0</c:v>
                </c:pt>
                <c:pt idx="2">
                  <c:v>0</c:v>
                </c:pt>
                <c:pt idx="3">
                  <c:v>0</c:v>
                </c:pt>
                <c:pt idx="4">
                  <c:v>0</c:v>
                </c:pt>
                <c:pt idx="5">
                  <c:v>0</c:v>
                </c:pt>
              </c:numCache>
            </c:numRef>
          </c:val>
        </c:ser>
        <c:ser>
          <c:idx val="1"/>
          <c:order val="1"/>
          <c:cat>
            <c:strRef>
              <c:f>PrintReport!$A$37:$A$41</c:f>
              <c:strCache>
                <c:ptCount val="5"/>
                <c:pt idx="0">
                  <c:v>6 mois</c:v>
                </c:pt>
                <c:pt idx="1">
                  <c:v>1 an</c:v>
                </c:pt>
                <c:pt idx="2">
                  <c:v>3 ans</c:v>
                </c:pt>
                <c:pt idx="3">
                  <c:v>5 ans</c:v>
                </c:pt>
                <c:pt idx="4">
                  <c:v>Autre</c:v>
                </c:pt>
              </c:strCache>
            </c:strRef>
          </c:cat>
          <c:val>
            <c:numRef>
              <c:f>PrintReport!$C$37:$C$41</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Types d'actions requis</a:t>
            </a:r>
          </a:p>
        </c:rich>
      </c:tx>
      <c:overlay val="0"/>
    </c:title>
    <c:autoTitleDeleted val="0"/>
    <c:plotArea>
      <c:layout/>
      <c:pieChart>
        <c:varyColors val="1"/>
        <c:ser>
          <c:idx val="0"/>
          <c:order val="0"/>
          <c:cat>
            <c:strRef>
              <c:f>PrintReport!$A$51:$A$57</c:f>
              <c:strCache>
                <c:ptCount val="7"/>
                <c:pt idx="0">
                  <c:v>Politique et cadre juridique</c:v>
                </c:pt>
                <c:pt idx="1">
                  <c:v>Procédures</c:v>
                </c:pt>
                <c:pt idx="2">
                  <c:v>Cadre institutionnel</c:v>
                </c:pt>
                <c:pt idx="3">
                  <c:v>Ressources humaines et formation</c:v>
                </c:pt>
                <c:pt idx="4">
                  <c:v>Technologies de l'information et de la communication</c:v>
                </c:pt>
                <c:pt idx="5">
                  <c:v>Infrastructure et matériel</c:v>
                </c:pt>
                <c:pt idx="6">
                  <c:v>Autre</c:v>
                </c:pt>
              </c:strCache>
            </c:strRef>
          </c:cat>
          <c:val>
            <c:numRef>
              <c:f>PrintReport!$B$51:$B$57</c:f>
              <c:numCache>
                <c:formatCode>General</c:formatCode>
                <c:ptCount val="7"/>
                <c:pt idx="0">
                  <c:v>0</c:v>
                </c:pt>
                <c:pt idx="1">
                  <c:v>0</c:v>
                </c:pt>
                <c:pt idx="2">
                  <c:v>0</c:v>
                </c:pt>
                <c:pt idx="3">
                  <c:v>0</c:v>
                </c:pt>
                <c:pt idx="4">
                  <c:v>0</c:v>
                </c:pt>
                <c:pt idx="5">
                  <c:v>0</c:v>
                </c:pt>
                <c:pt idx="6">
                  <c:v>0</c:v>
                </c:pt>
              </c:numCache>
            </c:numRef>
          </c:val>
        </c:ser>
        <c:ser>
          <c:idx val="1"/>
          <c:order val="1"/>
          <c:cat>
            <c:strRef>
              <c:f>PrintReport!$A$51:$A$57</c:f>
              <c:strCache>
                <c:ptCount val="7"/>
                <c:pt idx="0">
                  <c:v>Politique et cadre juridique</c:v>
                </c:pt>
                <c:pt idx="1">
                  <c:v>Procédures</c:v>
                </c:pt>
                <c:pt idx="2">
                  <c:v>Cadre institutionnel</c:v>
                </c:pt>
                <c:pt idx="3">
                  <c:v>Ressources humaines et formation</c:v>
                </c:pt>
                <c:pt idx="4">
                  <c:v>Technologies de l'information et de la communication</c:v>
                </c:pt>
                <c:pt idx="5">
                  <c:v>Infrastructure et matériel</c:v>
                </c:pt>
                <c:pt idx="6">
                  <c:v>Autre</c:v>
                </c:pt>
              </c:strCache>
            </c:strRef>
          </c:cat>
          <c:val>
            <c:numRef>
              <c:f>PrintReport!$C$51:$C$57</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000000000000278" l="0.70000000000000062" r="0.70000000000000062" t="0.750000000000002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19050</xdr:rowOff>
    </xdr:from>
    <xdr:to>
      <xdr:col>8</xdr:col>
      <xdr:colOff>476250</xdr:colOff>
      <xdr:row>10</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16</xdr:row>
      <xdr:rowOff>19050</xdr:rowOff>
    </xdr:from>
    <xdr:to>
      <xdr:col>8</xdr:col>
      <xdr:colOff>476250</xdr:colOff>
      <xdr:row>25</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xdr:colOff>
      <xdr:row>33</xdr:row>
      <xdr:rowOff>9524</xdr:rowOff>
    </xdr:from>
    <xdr:to>
      <xdr:col>8</xdr:col>
      <xdr:colOff>476250</xdr:colOff>
      <xdr:row>43</xdr:row>
      <xdr:rowOff>123824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xdr:colOff>
      <xdr:row>48</xdr:row>
      <xdr:rowOff>9525</xdr:rowOff>
    </xdr:from>
    <xdr:to>
      <xdr:col>8</xdr:col>
      <xdr:colOff>476250</xdr:colOff>
      <xdr:row>65</xdr:row>
      <xdr:rowOff>53340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A2:L37" totalsRowShown="0" headerRowDxfId="12">
  <tableColumns count="12">
    <tableColumn id="1" name="Article" dataDxfId="11"/>
    <tableColumn id="2" name="Titre" dataDxfId="10"/>
    <tableColumn id="3" name="Se conformer?_x000a_(Choisissez-en un)" dataDxfId="9"/>
    <tableColumn id="4" name="Categorie_x000a_(Choisissez-en un)" dataDxfId="8"/>
    <tableColumn id="13" name="Temps _x000a_Necessaire_x000a_" dataDxfId="7"/>
    <tableColumn id="6" name=" Politique et cadre juridique" dataDxfId="6"/>
    <tableColumn id="7" name="Procédures" dataDxfId="5"/>
    <tableColumn id="8" name="Institutions" dataDxfId="4"/>
    <tableColumn id="9" name="Ressources humaines et formation" dataDxfId="3"/>
    <tableColumn id="10" name="ICT" dataDxfId="2"/>
    <tableColumn id="11" name="Infrastructr et matériel" dataDxfId="1"/>
    <tableColumn id="12" name="Autr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M15" sqref="M15"/>
    </sheetView>
  </sheetViews>
  <sheetFormatPr defaultRowHeight="15" x14ac:dyDescent="0.25"/>
  <sheetData>
    <row r="1" spans="1:9" thickBot="1" x14ac:dyDescent="0.35"/>
    <row r="2" spans="1:9" x14ac:dyDescent="0.25">
      <c r="A2" s="42" t="s">
        <v>65</v>
      </c>
      <c r="B2" s="43"/>
      <c r="C2" s="43"/>
      <c r="D2" s="43"/>
      <c r="E2" s="43"/>
      <c r="F2" s="43"/>
      <c r="G2" s="43"/>
      <c r="H2" s="43"/>
      <c r="I2" s="44"/>
    </row>
    <row r="3" spans="1:9" x14ac:dyDescent="0.25">
      <c r="A3" s="45"/>
      <c r="B3" s="46"/>
      <c r="C3" s="46"/>
      <c r="D3" s="46"/>
      <c r="E3" s="46"/>
      <c r="F3" s="46"/>
      <c r="G3" s="46"/>
      <c r="H3" s="46"/>
      <c r="I3" s="47"/>
    </row>
    <row r="4" spans="1:9" x14ac:dyDescent="0.25">
      <c r="A4" s="45"/>
      <c r="B4" s="46"/>
      <c r="C4" s="46"/>
      <c r="D4" s="46"/>
      <c r="E4" s="46"/>
      <c r="F4" s="46"/>
      <c r="G4" s="46"/>
      <c r="H4" s="46"/>
      <c r="I4" s="47"/>
    </row>
    <row r="5" spans="1:9" x14ac:dyDescent="0.25">
      <c r="A5" s="45"/>
      <c r="B5" s="46"/>
      <c r="C5" s="46"/>
      <c r="D5" s="46"/>
      <c r="E5" s="46"/>
      <c r="F5" s="46"/>
      <c r="G5" s="46"/>
      <c r="H5" s="46"/>
      <c r="I5" s="47"/>
    </row>
    <row r="6" spans="1:9" x14ac:dyDescent="0.25">
      <c r="A6" s="45"/>
      <c r="B6" s="46"/>
      <c r="C6" s="46"/>
      <c r="D6" s="46"/>
      <c r="E6" s="46"/>
      <c r="F6" s="46"/>
      <c r="G6" s="46"/>
      <c r="H6" s="46"/>
      <c r="I6" s="47"/>
    </row>
    <row r="7" spans="1:9" x14ac:dyDescent="0.25">
      <c r="A7" s="45"/>
      <c r="B7" s="46"/>
      <c r="C7" s="46"/>
      <c r="D7" s="46"/>
      <c r="E7" s="46"/>
      <c r="F7" s="46"/>
      <c r="G7" s="46"/>
      <c r="H7" s="46"/>
      <c r="I7" s="47"/>
    </row>
    <row r="8" spans="1:9" x14ac:dyDescent="0.25">
      <c r="A8" s="45"/>
      <c r="B8" s="46"/>
      <c r="C8" s="46"/>
      <c r="D8" s="46"/>
      <c r="E8" s="46"/>
      <c r="F8" s="46"/>
      <c r="G8" s="46"/>
      <c r="H8" s="46"/>
      <c r="I8" s="47"/>
    </row>
    <row r="9" spans="1:9" x14ac:dyDescent="0.25">
      <c r="A9" s="45"/>
      <c r="B9" s="46"/>
      <c r="C9" s="46"/>
      <c r="D9" s="46"/>
      <c r="E9" s="46"/>
      <c r="F9" s="46"/>
      <c r="G9" s="46"/>
      <c r="H9" s="46"/>
      <c r="I9" s="47"/>
    </row>
    <row r="10" spans="1:9" x14ac:dyDescent="0.25">
      <c r="A10" s="45"/>
      <c r="B10" s="46"/>
      <c r="C10" s="46"/>
      <c r="D10" s="46"/>
      <c r="E10" s="46"/>
      <c r="F10" s="46"/>
      <c r="G10" s="46"/>
      <c r="H10" s="46"/>
      <c r="I10" s="47"/>
    </row>
    <row r="11" spans="1:9" x14ac:dyDescent="0.25">
      <c r="A11" s="45"/>
      <c r="B11" s="46"/>
      <c r="C11" s="46"/>
      <c r="D11" s="46"/>
      <c r="E11" s="46"/>
      <c r="F11" s="46"/>
      <c r="G11" s="46"/>
      <c r="H11" s="46"/>
      <c r="I11" s="47"/>
    </row>
    <row r="12" spans="1:9" x14ac:dyDescent="0.25">
      <c r="A12" s="45"/>
      <c r="B12" s="46"/>
      <c r="C12" s="46"/>
      <c r="D12" s="46"/>
      <c r="E12" s="46"/>
      <c r="F12" s="46"/>
      <c r="G12" s="46"/>
      <c r="H12" s="46"/>
      <c r="I12" s="47"/>
    </row>
    <row r="13" spans="1:9" x14ac:dyDescent="0.25">
      <c r="A13" s="45"/>
      <c r="B13" s="46"/>
      <c r="C13" s="46"/>
      <c r="D13" s="46"/>
      <c r="E13" s="46"/>
      <c r="F13" s="46"/>
      <c r="G13" s="46"/>
      <c r="H13" s="46"/>
      <c r="I13" s="47"/>
    </row>
    <row r="14" spans="1:9" x14ac:dyDescent="0.25">
      <c r="A14" s="45"/>
      <c r="B14" s="46"/>
      <c r="C14" s="46"/>
      <c r="D14" s="46"/>
      <c r="E14" s="46"/>
      <c r="F14" s="46"/>
      <c r="G14" s="46"/>
      <c r="H14" s="46"/>
      <c r="I14" s="47"/>
    </row>
    <row r="15" spans="1:9" x14ac:dyDescent="0.25">
      <c r="A15" s="45"/>
      <c r="B15" s="46"/>
      <c r="C15" s="46"/>
      <c r="D15" s="46"/>
      <c r="E15" s="46"/>
      <c r="F15" s="46"/>
      <c r="G15" s="46"/>
      <c r="H15" s="46"/>
      <c r="I15" s="47"/>
    </row>
    <row r="16" spans="1:9" x14ac:dyDescent="0.25">
      <c r="A16" s="45"/>
      <c r="B16" s="46"/>
      <c r="C16" s="46"/>
      <c r="D16" s="46"/>
      <c r="E16" s="46"/>
      <c r="F16" s="46"/>
      <c r="G16" s="46"/>
      <c r="H16" s="46"/>
      <c r="I16" s="47"/>
    </row>
    <row r="17" spans="1:9" x14ac:dyDescent="0.25">
      <c r="A17" s="45"/>
      <c r="B17" s="46"/>
      <c r="C17" s="46"/>
      <c r="D17" s="46"/>
      <c r="E17" s="46"/>
      <c r="F17" s="46"/>
      <c r="G17" s="46"/>
      <c r="H17" s="46"/>
      <c r="I17" s="47"/>
    </row>
    <row r="18" spans="1:9" x14ac:dyDescent="0.25">
      <c r="A18" s="45"/>
      <c r="B18" s="46"/>
      <c r="C18" s="46"/>
      <c r="D18" s="46"/>
      <c r="E18" s="46"/>
      <c r="F18" s="46"/>
      <c r="G18" s="46"/>
      <c r="H18" s="46"/>
      <c r="I18" s="47"/>
    </row>
    <row r="19" spans="1:9" x14ac:dyDescent="0.25">
      <c r="A19" s="45"/>
      <c r="B19" s="46"/>
      <c r="C19" s="46"/>
      <c r="D19" s="46"/>
      <c r="E19" s="46"/>
      <c r="F19" s="46"/>
      <c r="G19" s="46"/>
      <c r="H19" s="46"/>
      <c r="I19" s="47"/>
    </row>
    <row r="20" spans="1:9" x14ac:dyDescent="0.25">
      <c r="A20" s="45"/>
      <c r="B20" s="46"/>
      <c r="C20" s="46"/>
      <c r="D20" s="46"/>
      <c r="E20" s="46"/>
      <c r="F20" s="46"/>
      <c r="G20" s="46"/>
      <c r="H20" s="46"/>
      <c r="I20" s="47"/>
    </row>
    <row r="21" spans="1:9" x14ac:dyDescent="0.25">
      <c r="A21" s="45"/>
      <c r="B21" s="46"/>
      <c r="C21" s="46"/>
      <c r="D21" s="46"/>
      <c r="E21" s="46"/>
      <c r="F21" s="46"/>
      <c r="G21" s="46"/>
      <c r="H21" s="46"/>
      <c r="I21" s="47"/>
    </row>
    <row r="22" spans="1:9" x14ac:dyDescent="0.25">
      <c r="A22" s="45"/>
      <c r="B22" s="46"/>
      <c r="C22" s="46"/>
      <c r="D22" s="46"/>
      <c r="E22" s="46"/>
      <c r="F22" s="46"/>
      <c r="G22" s="46"/>
      <c r="H22" s="46"/>
      <c r="I22" s="47"/>
    </row>
    <row r="23" spans="1:9" x14ac:dyDescent="0.25">
      <c r="A23" s="45"/>
      <c r="B23" s="46"/>
      <c r="C23" s="46"/>
      <c r="D23" s="46"/>
      <c r="E23" s="46"/>
      <c r="F23" s="46"/>
      <c r="G23" s="46"/>
      <c r="H23" s="46"/>
      <c r="I23" s="47"/>
    </row>
    <row r="24" spans="1:9" x14ac:dyDescent="0.25">
      <c r="A24" s="45"/>
      <c r="B24" s="46"/>
      <c r="C24" s="46"/>
      <c r="D24" s="46"/>
      <c r="E24" s="46"/>
      <c r="F24" s="46"/>
      <c r="G24" s="46"/>
      <c r="H24" s="46"/>
      <c r="I24" s="47"/>
    </row>
    <row r="25" spans="1:9" x14ac:dyDescent="0.25">
      <c r="A25" s="45"/>
      <c r="B25" s="46"/>
      <c r="C25" s="46"/>
      <c r="D25" s="46"/>
      <c r="E25" s="46"/>
      <c r="F25" s="46"/>
      <c r="G25" s="46"/>
      <c r="H25" s="46"/>
      <c r="I25" s="47"/>
    </row>
    <row r="26" spans="1:9" x14ac:dyDescent="0.25">
      <c r="A26" s="45"/>
      <c r="B26" s="46"/>
      <c r="C26" s="46"/>
      <c r="D26" s="46"/>
      <c r="E26" s="46"/>
      <c r="F26" s="46"/>
      <c r="G26" s="46"/>
      <c r="H26" s="46"/>
      <c r="I26" s="47"/>
    </row>
    <row r="27" spans="1:9" x14ac:dyDescent="0.25">
      <c r="A27" s="45"/>
      <c r="B27" s="46"/>
      <c r="C27" s="46"/>
      <c r="D27" s="46"/>
      <c r="E27" s="46"/>
      <c r="F27" s="46"/>
      <c r="G27" s="46"/>
      <c r="H27" s="46"/>
      <c r="I27" s="47"/>
    </row>
    <row r="28" spans="1:9" x14ac:dyDescent="0.25">
      <c r="A28" s="45"/>
      <c r="B28" s="46"/>
      <c r="C28" s="46"/>
      <c r="D28" s="46"/>
      <c r="E28" s="46"/>
      <c r="F28" s="46"/>
      <c r="G28" s="46"/>
      <c r="H28" s="46"/>
      <c r="I28" s="47"/>
    </row>
    <row r="29" spans="1:9" x14ac:dyDescent="0.25">
      <c r="A29" s="45"/>
      <c r="B29" s="46"/>
      <c r="C29" s="46"/>
      <c r="D29" s="46"/>
      <c r="E29" s="46"/>
      <c r="F29" s="46"/>
      <c r="G29" s="46"/>
      <c r="H29" s="46"/>
      <c r="I29" s="47"/>
    </row>
    <row r="30" spans="1:9" x14ac:dyDescent="0.25">
      <c r="A30" s="45"/>
      <c r="B30" s="46"/>
      <c r="C30" s="46"/>
      <c r="D30" s="46"/>
      <c r="E30" s="46"/>
      <c r="F30" s="46"/>
      <c r="G30" s="46"/>
      <c r="H30" s="46"/>
      <c r="I30" s="47"/>
    </row>
    <row r="31" spans="1:9" ht="15.75" thickBot="1" x14ac:dyDescent="0.3">
      <c r="A31" s="48"/>
      <c r="B31" s="49"/>
      <c r="C31" s="49"/>
      <c r="D31" s="49"/>
      <c r="E31" s="49"/>
      <c r="F31" s="49"/>
      <c r="G31" s="49"/>
      <c r="H31" s="49"/>
      <c r="I31" s="50"/>
    </row>
    <row r="33" spans="2:2" x14ac:dyDescent="0.25">
      <c r="B33" s="14"/>
    </row>
  </sheetData>
  <mergeCells count="1">
    <mergeCell ref="A2:I3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3"/>
  <sheetViews>
    <sheetView tabSelected="1" zoomScale="90" zoomScaleNormal="90" workbookViewId="0">
      <selection activeCell="C44" sqref="C44"/>
    </sheetView>
  </sheetViews>
  <sheetFormatPr defaultRowHeight="15.75" x14ac:dyDescent="0.25"/>
  <cols>
    <col min="1" max="1" width="9.28515625" style="1" customWidth="1"/>
    <col min="2" max="2" width="34.28515625" style="34" customWidth="1"/>
    <col min="3" max="3" width="13.85546875" customWidth="1"/>
    <col min="4" max="4" width="9" bestFit="1" customWidth="1"/>
    <col min="5" max="5" width="10" customWidth="1"/>
    <col min="6" max="9" width="9.7109375" customWidth="1"/>
    <col min="10" max="10" width="8.7109375" customWidth="1"/>
    <col min="11" max="11" width="10.28515625" customWidth="1"/>
    <col min="12" max="12" width="9.7109375" customWidth="1"/>
  </cols>
  <sheetData>
    <row r="1" spans="1:13" x14ac:dyDescent="0.25">
      <c r="A1" s="15"/>
      <c r="B1" s="32" t="s">
        <v>81</v>
      </c>
      <c r="C1" s="16"/>
      <c r="D1" s="16"/>
      <c r="E1" s="16"/>
      <c r="F1" s="51" t="s">
        <v>33</v>
      </c>
      <c r="G1" s="52"/>
      <c r="H1" s="52"/>
      <c r="I1" s="52"/>
      <c r="J1" s="52"/>
      <c r="K1" s="52"/>
      <c r="L1" s="53"/>
      <c r="M1" s="20"/>
    </row>
    <row r="2" spans="1:13" ht="54.75" x14ac:dyDescent="0.25">
      <c r="A2" s="15" t="s">
        <v>8</v>
      </c>
      <c r="B2" s="33" t="s">
        <v>34</v>
      </c>
      <c r="C2" s="17" t="s">
        <v>52</v>
      </c>
      <c r="D2" s="26" t="s">
        <v>57</v>
      </c>
      <c r="E2" s="17" t="s">
        <v>74</v>
      </c>
      <c r="F2" s="19" t="s">
        <v>28</v>
      </c>
      <c r="G2" s="18" t="s">
        <v>29</v>
      </c>
      <c r="H2" s="18" t="s">
        <v>7</v>
      </c>
      <c r="I2" s="18" t="s">
        <v>31</v>
      </c>
      <c r="J2" s="18" t="s">
        <v>6</v>
      </c>
      <c r="K2" s="18" t="s">
        <v>60</v>
      </c>
      <c r="L2" s="18" t="s">
        <v>32</v>
      </c>
    </row>
    <row r="3" spans="1:13" x14ac:dyDescent="0.25">
      <c r="A3" s="35">
        <v>1.1000000000000001</v>
      </c>
      <c r="B3" s="36" t="s">
        <v>0</v>
      </c>
      <c r="C3" s="9"/>
      <c r="D3" s="9"/>
      <c r="E3" s="9"/>
      <c r="F3" s="22"/>
      <c r="G3" s="22"/>
      <c r="H3" s="22"/>
      <c r="I3" s="22"/>
      <c r="J3" s="22"/>
      <c r="K3" s="22"/>
      <c r="L3" s="22"/>
    </row>
    <row r="4" spans="1:13" ht="31.5" x14ac:dyDescent="0.25">
      <c r="A4" s="35">
        <v>1.2</v>
      </c>
      <c r="B4" s="36" t="s">
        <v>10</v>
      </c>
      <c r="C4" s="9"/>
      <c r="D4" s="9"/>
      <c r="E4" s="9"/>
      <c r="F4" s="22"/>
      <c r="G4" s="22"/>
      <c r="H4" s="22"/>
      <c r="I4" s="22"/>
      <c r="J4" s="22"/>
      <c r="K4" s="22"/>
      <c r="L4" s="22"/>
    </row>
    <row r="5" spans="1:13" x14ac:dyDescent="0.25">
      <c r="A5" s="35">
        <v>1.3</v>
      </c>
      <c r="B5" s="36" t="s">
        <v>11</v>
      </c>
      <c r="C5" s="9"/>
      <c r="D5" s="9"/>
      <c r="E5" s="9"/>
      <c r="F5" s="22"/>
      <c r="G5" s="22"/>
      <c r="H5" s="22"/>
      <c r="I5" s="22"/>
      <c r="J5" s="22"/>
      <c r="K5" s="22"/>
      <c r="L5" s="22"/>
    </row>
    <row r="6" spans="1:13" x14ac:dyDescent="0.25">
      <c r="A6" s="35">
        <v>1.4</v>
      </c>
      <c r="B6" s="36" t="s">
        <v>4</v>
      </c>
      <c r="C6" s="9"/>
      <c r="D6" s="9"/>
      <c r="E6" s="9"/>
      <c r="F6" s="22"/>
      <c r="G6" s="22"/>
      <c r="H6" s="22"/>
      <c r="I6" s="22"/>
      <c r="J6" s="22"/>
      <c r="K6" s="22"/>
      <c r="L6" s="22"/>
    </row>
    <row r="7" spans="1:13" ht="47.25" x14ac:dyDescent="0.25">
      <c r="A7" s="35">
        <v>2.1</v>
      </c>
      <c r="B7" s="36" t="s">
        <v>71</v>
      </c>
      <c r="C7" s="9"/>
      <c r="D7" s="9"/>
      <c r="E7" s="9"/>
      <c r="F7" s="22"/>
      <c r="G7" s="22"/>
      <c r="H7" s="22"/>
      <c r="I7" s="22"/>
      <c r="J7" s="22"/>
      <c r="K7" s="22"/>
      <c r="L7" s="22"/>
    </row>
    <row r="8" spans="1:13" x14ac:dyDescent="0.25">
      <c r="A8" s="35">
        <v>2.2000000000000002</v>
      </c>
      <c r="B8" s="36" t="s">
        <v>5</v>
      </c>
      <c r="C8" s="9"/>
      <c r="D8" s="9"/>
      <c r="E8" s="9"/>
      <c r="F8" s="22"/>
      <c r="G8" s="22"/>
      <c r="H8" s="22"/>
      <c r="I8" s="22"/>
      <c r="J8" s="22"/>
      <c r="K8" s="22"/>
      <c r="L8" s="22"/>
    </row>
    <row r="9" spans="1:13" x14ac:dyDescent="0.25">
      <c r="A9" s="35">
        <v>3</v>
      </c>
      <c r="B9" s="36" t="s">
        <v>14</v>
      </c>
      <c r="C9" s="9"/>
      <c r="D9" s="9"/>
      <c r="E9" s="9"/>
      <c r="F9" s="22"/>
      <c r="G9" s="22"/>
      <c r="H9" s="22"/>
      <c r="I9" s="22"/>
      <c r="J9" s="22"/>
      <c r="K9" s="22"/>
      <c r="L9" s="22"/>
    </row>
    <row r="10" spans="1:13" ht="31.5" x14ac:dyDescent="0.25">
      <c r="A10" s="35">
        <v>4</v>
      </c>
      <c r="B10" s="36" t="s">
        <v>76</v>
      </c>
      <c r="C10" s="9"/>
      <c r="D10" s="9"/>
      <c r="E10" s="9"/>
      <c r="F10" s="22"/>
      <c r="G10" s="22"/>
      <c r="H10" s="22"/>
      <c r="I10" s="22"/>
      <c r="J10" s="22"/>
      <c r="K10" s="22"/>
      <c r="L10" s="22"/>
    </row>
    <row r="11" spans="1:13" ht="31.5" x14ac:dyDescent="0.25">
      <c r="A11" s="35">
        <v>5.0999999999999996</v>
      </c>
      <c r="B11" s="36" t="s">
        <v>68</v>
      </c>
      <c r="C11" s="9"/>
      <c r="D11" s="9"/>
      <c r="E11" s="9"/>
      <c r="F11" s="22"/>
      <c r="G11" s="22"/>
      <c r="H11" s="22"/>
      <c r="I11" s="22"/>
      <c r="J11" s="22"/>
      <c r="K11" s="22"/>
      <c r="L11" s="22"/>
    </row>
    <row r="12" spans="1:13" x14ac:dyDescent="0.25">
      <c r="A12" s="35">
        <v>5.2</v>
      </c>
      <c r="B12" s="36" t="s">
        <v>12</v>
      </c>
      <c r="C12" s="9"/>
      <c r="D12" s="9"/>
      <c r="E12" s="9"/>
      <c r="F12" s="22"/>
      <c r="G12" s="22"/>
      <c r="H12" s="22"/>
      <c r="I12" s="22"/>
      <c r="J12" s="22"/>
      <c r="K12" s="22"/>
      <c r="L12" s="22"/>
    </row>
    <row r="13" spans="1:13" x14ac:dyDescent="0.25">
      <c r="A13" s="35">
        <v>5.3</v>
      </c>
      <c r="B13" s="36" t="s">
        <v>13</v>
      </c>
      <c r="C13" s="9"/>
      <c r="D13" s="9"/>
      <c r="E13" s="9"/>
      <c r="F13" s="22"/>
      <c r="G13" s="22"/>
      <c r="H13" s="22"/>
      <c r="I13" s="22"/>
      <c r="J13" s="22"/>
      <c r="K13" s="22"/>
      <c r="L13" s="22"/>
    </row>
    <row r="14" spans="1:13" ht="78.75" x14ac:dyDescent="0.25">
      <c r="A14" s="35">
        <v>6.1</v>
      </c>
      <c r="B14" s="36" t="s">
        <v>66</v>
      </c>
      <c r="C14" s="9"/>
      <c r="D14" s="9"/>
      <c r="E14" s="9"/>
      <c r="F14" s="22"/>
      <c r="G14" s="22"/>
      <c r="H14" s="22"/>
      <c r="I14" s="22"/>
      <c r="J14" s="22"/>
      <c r="K14" s="22"/>
      <c r="L14" s="22"/>
    </row>
    <row r="15" spans="1:13" ht="78.75" x14ac:dyDescent="0.25">
      <c r="A15" s="35">
        <v>6.2</v>
      </c>
      <c r="B15" s="36" t="s">
        <v>69</v>
      </c>
      <c r="C15" s="9"/>
      <c r="D15" s="9"/>
      <c r="E15" s="9"/>
      <c r="F15" s="22"/>
      <c r="G15" s="22"/>
      <c r="H15" s="22"/>
      <c r="I15" s="22"/>
      <c r="J15" s="22"/>
      <c r="K15" s="22"/>
      <c r="L15" s="22"/>
    </row>
    <row r="16" spans="1:13" ht="31.5" x14ac:dyDescent="0.25">
      <c r="A16" s="35">
        <v>6.3</v>
      </c>
      <c r="B16" s="36" t="s">
        <v>77</v>
      </c>
      <c r="C16" s="9"/>
      <c r="D16" s="9"/>
      <c r="E16" s="9"/>
      <c r="F16" s="22"/>
      <c r="G16" s="22"/>
      <c r="H16" s="22"/>
      <c r="I16" s="22"/>
      <c r="J16" s="22"/>
      <c r="K16" s="22"/>
      <c r="L16" s="22"/>
    </row>
    <row r="17" spans="1:12" x14ac:dyDescent="0.25">
      <c r="A17" s="35">
        <v>7.1</v>
      </c>
      <c r="B17" s="36" t="s">
        <v>15</v>
      </c>
      <c r="C17" s="9"/>
      <c r="D17" s="9"/>
      <c r="E17" s="9"/>
      <c r="F17" s="22"/>
      <c r="G17" s="22"/>
      <c r="H17" s="22"/>
      <c r="I17" s="22"/>
      <c r="J17" s="22"/>
      <c r="K17" s="22"/>
      <c r="L17" s="22"/>
    </row>
    <row r="18" spans="1:12" x14ac:dyDescent="0.25">
      <c r="A18" s="35">
        <v>7.2</v>
      </c>
      <c r="B18" s="36" t="s">
        <v>26</v>
      </c>
      <c r="C18" s="9"/>
      <c r="D18" s="9"/>
      <c r="E18" s="9"/>
      <c r="F18" s="22"/>
      <c r="G18" s="22"/>
      <c r="H18" s="22"/>
      <c r="I18" s="22"/>
      <c r="J18" s="22"/>
      <c r="K18" s="22"/>
      <c r="L18" s="22"/>
    </row>
    <row r="19" spans="1:12" ht="63" x14ac:dyDescent="0.25">
      <c r="A19" s="35">
        <v>7.3</v>
      </c>
      <c r="B19" s="37" t="s">
        <v>61</v>
      </c>
      <c r="C19" s="9"/>
      <c r="D19" s="9"/>
      <c r="E19" s="9"/>
      <c r="F19" s="22"/>
      <c r="G19" s="22"/>
      <c r="H19" s="22"/>
      <c r="I19" s="22"/>
      <c r="J19" s="22"/>
      <c r="K19" s="22"/>
      <c r="L19" s="22"/>
    </row>
    <row r="20" spans="1:12" x14ac:dyDescent="0.25">
      <c r="A20" s="35">
        <v>7.4</v>
      </c>
      <c r="B20" s="36" t="s">
        <v>16</v>
      </c>
      <c r="C20" s="9"/>
      <c r="D20" s="9"/>
      <c r="E20" s="9"/>
      <c r="F20" s="22"/>
      <c r="G20" s="22"/>
      <c r="H20" s="22"/>
      <c r="I20" s="22"/>
      <c r="J20" s="22"/>
      <c r="K20" s="22"/>
      <c r="L20" s="22"/>
    </row>
    <row r="21" spans="1:12" x14ac:dyDescent="0.25">
      <c r="A21" s="35">
        <v>7.5</v>
      </c>
      <c r="B21" s="36" t="s">
        <v>17</v>
      </c>
      <c r="C21" s="9"/>
      <c r="D21" s="9"/>
      <c r="E21" s="9"/>
      <c r="F21" s="22"/>
      <c r="G21" s="22"/>
      <c r="H21" s="22"/>
      <c r="I21" s="22"/>
      <c r="J21" s="22"/>
      <c r="K21" s="22"/>
      <c r="L21" s="22"/>
    </row>
    <row r="22" spans="1:12" ht="47.25" x14ac:dyDescent="0.25">
      <c r="A22" s="35">
        <v>7.6</v>
      </c>
      <c r="B22" s="36" t="s">
        <v>18</v>
      </c>
      <c r="C22" s="9"/>
      <c r="D22" s="9"/>
      <c r="E22" s="9"/>
      <c r="F22" s="22"/>
      <c r="G22" s="22"/>
      <c r="H22" s="22"/>
      <c r="I22" s="22"/>
      <c r="J22" s="22"/>
      <c r="K22" s="22"/>
      <c r="L22" s="22"/>
    </row>
    <row r="23" spans="1:12" ht="47.25" x14ac:dyDescent="0.25">
      <c r="A23" s="35">
        <v>7.7</v>
      </c>
      <c r="B23" s="36" t="s">
        <v>72</v>
      </c>
      <c r="C23" s="9"/>
      <c r="D23" s="9"/>
      <c r="E23" s="9"/>
      <c r="F23" s="22"/>
      <c r="G23" s="22"/>
      <c r="H23" s="22"/>
      <c r="I23" s="22"/>
      <c r="J23" s="22"/>
      <c r="K23" s="22"/>
      <c r="L23" s="22"/>
    </row>
    <row r="24" spans="1:12" x14ac:dyDescent="0.25">
      <c r="A24" s="35">
        <v>7.8</v>
      </c>
      <c r="B24" s="36" t="s">
        <v>19</v>
      </c>
      <c r="C24" s="9"/>
      <c r="D24" s="9"/>
      <c r="E24" s="9"/>
      <c r="F24" s="22"/>
      <c r="G24" s="22"/>
      <c r="H24" s="22"/>
      <c r="I24" s="22"/>
      <c r="J24" s="22"/>
      <c r="K24" s="22"/>
      <c r="L24" s="22"/>
    </row>
    <row r="25" spans="1:12" x14ac:dyDescent="0.25">
      <c r="A25" s="35">
        <v>7.9</v>
      </c>
      <c r="B25" s="36" t="s">
        <v>27</v>
      </c>
      <c r="C25" s="9"/>
      <c r="D25" s="9"/>
      <c r="E25" s="9"/>
      <c r="F25" s="22"/>
      <c r="G25" s="22"/>
      <c r="H25" s="22"/>
      <c r="I25" s="22"/>
      <c r="J25" s="22"/>
      <c r="K25" s="22"/>
      <c r="L25" s="22"/>
    </row>
    <row r="26" spans="1:12" ht="31.5" x14ac:dyDescent="0.25">
      <c r="A26" s="35">
        <v>8</v>
      </c>
      <c r="B26" s="36" t="s">
        <v>20</v>
      </c>
      <c r="C26" s="9"/>
      <c r="D26" s="9"/>
      <c r="E26" s="9"/>
      <c r="F26" s="22"/>
      <c r="G26" s="22"/>
      <c r="H26" s="22"/>
      <c r="I26" s="22"/>
      <c r="J26" s="22"/>
      <c r="K26" s="22"/>
      <c r="L26" s="22"/>
    </row>
    <row r="27" spans="1:12" ht="52.5" customHeight="1" x14ac:dyDescent="0.25">
      <c r="A27" s="35">
        <v>9</v>
      </c>
      <c r="B27" s="36" t="s">
        <v>78</v>
      </c>
      <c r="C27" s="9"/>
      <c r="D27" s="9"/>
      <c r="E27" s="9"/>
      <c r="F27" s="22"/>
      <c r="G27" s="22"/>
      <c r="H27" s="22"/>
      <c r="I27" s="22"/>
      <c r="J27" s="22"/>
      <c r="K27" s="22"/>
      <c r="L27" s="22"/>
    </row>
    <row r="28" spans="1:12" ht="31.5" x14ac:dyDescent="0.25">
      <c r="A28" s="35">
        <v>10.1</v>
      </c>
      <c r="B28" s="36" t="s">
        <v>67</v>
      </c>
      <c r="C28" s="9"/>
      <c r="D28" s="9"/>
      <c r="E28" s="9"/>
      <c r="F28" s="22"/>
      <c r="G28" s="22"/>
      <c r="H28" s="22"/>
      <c r="I28" s="22"/>
      <c r="J28" s="22"/>
      <c r="K28" s="22"/>
      <c r="L28" s="22"/>
    </row>
    <row r="29" spans="1:12" x14ac:dyDescent="0.25">
      <c r="A29" s="35">
        <v>10.199999999999999</v>
      </c>
      <c r="B29" s="36" t="s">
        <v>21</v>
      </c>
      <c r="C29" s="9"/>
      <c r="D29" s="9"/>
      <c r="E29" s="9"/>
      <c r="F29" s="22"/>
      <c r="G29" s="22"/>
      <c r="H29" s="22"/>
      <c r="I29" s="22"/>
      <c r="J29" s="22"/>
      <c r="K29" s="22"/>
      <c r="L29" s="22"/>
    </row>
    <row r="30" spans="1:12" ht="31.5" x14ac:dyDescent="0.25">
      <c r="A30" s="35">
        <v>10.3</v>
      </c>
      <c r="B30" s="36" t="s">
        <v>22</v>
      </c>
      <c r="C30" s="9"/>
      <c r="D30" s="9"/>
      <c r="E30" s="9"/>
      <c r="F30" s="22"/>
      <c r="G30" s="22"/>
      <c r="H30" s="22"/>
      <c r="I30" s="22"/>
      <c r="J30" s="22"/>
      <c r="K30" s="22"/>
      <c r="L30" s="22"/>
    </row>
    <row r="31" spans="1:12" x14ac:dyDescent="0.25">
      <c r="A31" s="35">
        <v>10.4</v>
      </c>
      <c r="B31" s="36" t="s">
        <v>23</v>
      </c>
      <c r="C31" s="9"/>
      <c r="D31" s="9"/>
      <c r="E31" s="9"/>
      <c r="F31" s="22"/>
      <c r="G31" s="22"/>
      <c r="H31" s="22"/>
      <c r="I31" s="22"/>
      <c r="J31" s="22"/>
      <c r="K31" s="22"/>
      <c r="L31" s="22"/>
    </row>
    <row r="32" spans="1:12" x14ac:dyDescent="0.25">
      <c r="A32" s="35">
        <v>10.5</v>
      </c>
      <c r="B32" s="36" t="s">
        <v>73</v>
      </c>
      <c r="C32" s="9"/>
      <c r="D32" s="9"/>
      <c r="E32" s="9"/>
      <c r="F32" s="22"/>
      <c r="G32" s="22"/>
      <c r="H32" s="22"/>
      <c r="I32" s="22"/>
      <c r="J32" s="22"/>
      <c r="K32" s="22"/>
      <c r="L32" s="22"/>
    </row>
    <row r="33" spans="1:12" x14ac:dyDescent="0.25">
      <c r="A33" s="35">
        <v>10.6</v>
      </c>
      <c r="B33" s="36" t="s">
        <v>24</v>
      </c>
      <c r="C33" s="9"/>
      <c r="D33" s="9"/>
      <c r="E33" s="9"/>
      <c r="F33" s="22"/>
      <c r="G33" s="22"/>
      <c r="H33" s="22"/>
      <c r="I33" s="22"/>
      <c r="J33" s="22"/>
      <c r="K33" s="22"/>
      <c r="L33" s="22"/>
    </row>
    <row r="34" spans="1:12" ht="53.25" customHeight="1" x14ac:dyDescent="0.25">
      <c r="A34" s="35">
        <v>10.7</v>
      </c>
      <c r="B34" s="36" t="s">
        <v>79</v>
      </c>
      <c r="C34" s="9"/>
      <c r="D34" s="9"/>
      <c r="E34" s="9"/>
      <c r="F34" s="22"/>
      <c r="G34" s="22"/>
      <c r="H34" s="22"/>
      <c r="I34" s="22"/>
      <c r="J34" s="22"/>
      <c r="K34" s="22"/>
      <c r="L34" s="22"/>
    </row>
    <row r="35" spans="1:12" x14ac:dyDescent="0.25">
      <c r="A35" s="35">
        <v>10.8</v>
      </c>
      <c r="B35" s="36" t="s">
        <v>70</v>
      </c>
      <c r="C35" s="9"/>
      <c r="D35" s="9"/>
      <c r="E35" s="9"/>
      <c r="F35" s="22"/>
      <c r="G35" s="22"/>
      <c r="H35" s="22"/>
      <c r="I35" s="22"/>
      <c r="J35" s="22"/>
      <c r="K35" s="22"/>
      <c r="L35" s="22"/>
    </row>
    <row r="36" spans="1:12" ht="47.25" x14ac:dyDescent="0.25">
      <c r="A36" s="35">
        <v>10.9</v>
      </c>
      <c r="B36" s="36" t="s">
        <v>25</v>
      </c>
      <c r="C36" s="9"/>
      <c r="D36" s="9"/>
      <c r="E36" s="9"/>
      <c r="F36" s="22"/>
      <c r="G36" s="22"/>
      <c r="H36" s="22"/>
      <c r="I36" s="22"/>
      <c r="J36" s="22"/>
      <c r="K36" s="22"/>
      <c r="L36" s="22"/>
    </row>
    <row r="37" spans="1:12" x14ac:dyDescent="0.25">
      <c r="A37" s="35">
        <v>11</v>
      </c>
      <c r="B37" s="36" t="s">
        <v>75</v>
      </c>
      <c r="C37" s="9"/>
      <c r="D37" s="9"/>
      <c r="E37" s="9"/>
      <c r="F37" s="22"/>
      <c r="G37" s="22"/>
      <c r="H37" s="22"/>
      <c r="I37" s="22"/>
      <c r="J37" s="22"/>
      <c r="K37" s="22"/>
      <c r="L37" s="22"/>
    </row>
    <row r="38" spans="1:12" ht="31.5" x14ac:dyDescent="0.25">
      <c r="A38" s="62">
        <v>23.2</v>
      </c>
      <c r="B38" s="61" t="s">
        <v>80</v>
      </c>
      <c r="C38" s="38"/>
      <c r="D38" s="39"/>
      <c r="E38" s="39"/>
      <c r="F38" s="39"/>
      <c r="G38" s="39"/>
      <c r="H38" s="39"/>
      <c r="I38" s="39"/>
      <c r="J38" s="39"/>
      <c r="K38" s="39"/>
      <c r="L38" s="40"/>
    </row>
    <row r="43" spans="1:12" x14ac:dyDescent="0.25">
      <c r="B43" s="41"/>
    </row>
  </sheetData>
  <dataConsolidate/>
  <mergeCells count="1">
    <mergeCell ref="F1:L1"/>
  </mergeCells>
  <conditionalFormatting sqref="D3:E37">
    <cfRule type="containsText" dxfId="13" priority="1" operator="containsText" text="B">
      <formula>NOT(ISERROR(SEARCH("B",D3)))</formula>
    </cfRule>
  </conditionalFormatting>
  <dataValidations count="3">
    <dataValidation type="list" allowBlank="1" showInputMessage="1" showErrorMessage="1" sqref="C3:C37">
      <formula1>ComplianceLevel</formula1>
    </dataValidation>
    <dataValidation type="list" allowBlank="1" showInputMessage="1" showErrorMessage="1" sqref="D3:D37">
      <formula1>Category</formula1>
    </dataValidation>
    <dataValidation type="list" allowBlank="1" showDropDown="1" showInputMessage="1" showErrorMessage="1" sqref="E1:E37 E39:E1048576">
      <formula1>TimeReq</formula1>
    </dataValidation>
  </dataValidations>
  <printOptions gridLines="1"/>
  <pageMargins left="0.25" right="0.25" top="0.75" bottom="0.75" header="0.3" footer="0.3"/>
  <pageSetup paperSize="9" fitToHeight="0" orientation="portrait" r:id="rId1"/>
  <headerFooter>
    <oddFooter>&amp;C&amp;F</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workbookViewId="0">
      <selection activeCell="B9" sqref="B9:C9"/>
    </sheetView>
  </sheetViews>
  <sheetFormatPr defaultRowHeight="15" x14ac:dyDescent="0.25"/>
  <cols>
    <col min="1" max="1" width="16.28515625" bestFit="1" customWidth="1"/>
    <col min="2" max="2" width="8.28515625" bestFit="1" customWidth="1"/>
    <col min="3" max="3" width="8.42578125" bestFit="1" customWidth="1"/>
  </cols>
  <sheetData>
    <row r="1" spans="1:17" x14ac:dyDescent="0.25">
      <c r="A1" s="54" t="s">
        <v>51</v>
      </c>
      <c r="B1" s="54"/>
      <c r="C1" s="54"/>
      <c r="D1" s="54"/>
      <c r="E1" s="54"/>
      <c r="F1" s="54"/>
      <c r="G1" s="54"/>
      <c r="H1" s="54"/>
      <c r="I1" s="54"/>
    </row>
    <row r="2" spans="1:17" ht="14.45" x14ac:dyDescent="0.3">
      <c r="A2" s="10"/>
      <c r="B2" s="10"/>
      <c r="C2" s="10"/>
      <c r="D2" s="10"/>
      <c r="E2" s="10"/>
      <c r="F2" s="10"/>
      <c r="G2" s="10"/>
      <c r="H2" s="10"/>
      <c r="I2" s="10"/>
    </row>
    <row r="3" spans="1:17" ht="14.45" x14ac:dyDescent="0.3">
      <c r="B3" s="2" t="s">
        <v>47</v>
      </c>
      <c r="C3" s="2" t="s">
        <v>54</v>
      </c>
      <c r="L3" s="24" t="s">
        <v>49</v>
      </c>
      <c r="M3" s="23"/>
      <c r="N3" s="23"/>
      <c r="O3" s="23"/>
      <c r="P3" s="23"/>
      <c r="Q3" s="23"/>
    </row>
    <row r="4" spans="1:17" x14ac:dyDescent="0.25">
      <c r="A4" s="3" t="s">
        <v>53</v>
      </c>
      <c r="B4" s="4"/>
      <c r="C4" s="4"/>
      <c r="L4" s="25" t="s">
        <v>50</v>
      </c>
      <c r="M4" s="23"/>
      <c r="N4" s="23"/>
      <c r="O4" s="23"/>
      <c r="P4" s="23"/>
      <c r="Q4" s="23"/>
    </row>
    <row r="5" spans="1:17" x14ac:dyDescent="0.25">
      <c r="A5" s="4" t="s">
        <v>35</v>
      </c>
      <c r="B5" s="4">
        <f>COUNTIF(Table1[Se conformer?
(Choisissez-en un)],"=Entièrement")</f>
        <v>0</v>
      </c>
      <c r="C5" s="5">
        <f>B5/45</f>
        <v>0</v>
      </c>
    </row>
    <row r="6" spans="1:17" ht="14.45" x14ac:dyDescent="0.3">
      <c r="A6" s="4" t="s">
        <v>36</v>
      </c>
      <c r="B6" s="4">
        <f>COUNTIF(Table1[Se conformer?
(Choisissez-en un)],"=Pour l'essentiel")</f>
        <v>0</v>
      </c>
      <c r="C6" s="5">
        <f t="shared" ref="C6:C8" si="0">B6/45</f>
        <v>0</v>
      </c>
    </row>
    <row r="7" spans="1:17" ht="14.45" x14ac:dyDescent="0.3">
      <c r="A7" s="4" t="s">
        <v>37</v>
      </c>
      <c r="B7" s="4">
        <f>COUNTIF(Table1[Se conformer?
(Choisissez-en un)],"=Partiellement")</f>
        <v>0</v>
      </c>
      <c r="C7" s="5">
        <f t="shared" si="0"/>
        <v>0</v>
      </c>
    </row>
    <row r="8" spans="1:17" ht="14.45" x14ac:dyDescent="0.3">
      <c r="A8" s="4" t="s">
        <v>38</v>
      </c>
      <c r="B8" s="4">
        <f>COUNTIF(Table1[Se conformer?
(Choisissez-en un)],"=Non")</f>
        <v>0</v>
      </c>
      <c r="C8" s="5">
        <f t="shared" si="0"/>
        <v>0</v>
      </c>
    </row>
    <row r="9" spans="1:17" s="6" customFormat="1" ht="14.45" x14ac:dyDescent="0.3">
      <c r="C9" s="7"/>
    </row>
    <row r="10" spans="1:17" s="6" customFormat="1" ht="14.45" x14ac:dyDescent="0.3">
      <c r="C10" s="7"/>
      <c r="L10" s="24" t="s">
        <v>49</v>
      </c>
      <c r="M10" s="23"/>
      <c r="N10" s="23"/>
      <c r="O10" s="23"/>
      <c r="P10" s="23"/>
      <c r="Q10" s="23"/>
    </row>
    <row r="11" spans="1:17" s="6" customFormat="1" x14ac:dyDescent="0.25">
      <c r="C11" s="7"/>
      <c r="L11" s="25" t="s">
        <v>50</v>
      </c>
      <c r="M11" s="23"/>
      <c r="N11" s="23"/>
      <c r="O11" s="23"/>
      <c r="P11" s="23"/>
      <c r="Q11" s="23"/>
    </row>
    <row r="12" spans="1:17" s="6" customFormat="1" x14ac:dyDescent="0.25">
      <c r="A12" s="55" t="s">
        <v>62</v>
      </c>
      <c r="B12" s="56"/>
      <c r="C12" s="56"/>
      <c r="D12" s="56"/>
      <c r="E12" s="56"/>
      <c r="F12" s="56"/>
      <c r="G12" s="56"/>
      <c r="H12" s="56"/>
      <c r="I12" s="56"/>
    </row>
    <row r="13" spans="1:17" s="6" customFormat="1" x14ac:dyDescent="0.25">
      <c r="A13" s="56"/>
      <c r="B13" s="56"/>
      <c r="C13" s="56"/>
      <c r="D13" s="56"/>
      <c r="E13" s="56"/>
      <c r="F13" s="56"/>
      <c r="G13" s="56"/>
      <c r="H13" s="56"/>
      <c r="I13" s="56"/>
    </row>
    <row r="14" spans="1:17" s="6" customFormat="1" x14ac:dyDescent="0.25">
      <c r="A14" s="56"/>
      <c r="B14" s="56"/>
      <c r="C14" s="56"/>
      <c r="D14" s="56"/>
      <c r="E14" s="56"/>
      <c r="F14" s="56"/>
      <c r="G14" s="56"/>
      <c r="H14" s="56"/>
      <c r="I14" s="56"/>
    </row>
    <row r="15" spans="1:17" s="6" customFormat="1" ht="14.45" x14ac:dyDescent="0.3">
      <c r="C15" s="7"/>
    </row>
    <row r="16" spans="1:17" s="6" customFormat="1" ht="14.45" x14ac:dyDescent="0.3">
      <c r="C16" s="7"/>
    </row>
    <row r="17" spans="1:17" ht="14.45" x14ac:dyDescent="0.3">
      <c r="B17" s="2" t="s">
        <v>47</v>
      </c>
      <c r="C17" s="2" t="s">
        <v>54</v>
      </c>
      <c r="L17" s="29" t="s">
        <v>49</v>
      </c>
      <c r="M17" s="11"/>
      <c r="N17" s="11"/>
      <c r="O17" s="11"/>
      <c r="P17" s="11"/>
      <c r="Q17" s="11"/>
    </row>
    <row r="18" spans="1:17" x14ac:dyDescent="0.25">
      <c r="A18" s="3" t="s">
        <v>58</v>
      </c>
      <c r="B18" s="4"/>
      <c r="C18" s="4"/>
      <c r="L18" s="30" t="s">
        <v>50</v>
      </c>
      <c r="M18" s="11"/>
      <c r="N18" s="11"/>
      <c r="O18" s="11"/>
      <c r="P18" s="11"/>
      <c r="Q18" s="11"/>
    </row>
    <row r="19" spans="1:17" ht="14.45" x14ac:dyDescent="0.3">
      <c r="A19" s="4" t="s">
        <v>1</v>
      </c>
      <c r="B19" s="4">
        <f>COUNTIF(Table1[Categorie
(Choisissez-en un)],"A")</f>
        <v>0</v>
      </c>
      <c r="C19" s="5">
        <f>B19/45</f>
        <v>0</v>
      </c>
    </row>
    <row r="20" spans="1:17" ht="14.45" x14ac:dyDescent="0.3">
      <c r="A20" s="4" t="s">
        <v>2</v>
      </c>
      <c r="B20" s="4">
        <f>COUNTIF(Table1[Categorie
(Choisissez-en un)],"B")</f>
        <v>0</v>
      </c>
      <c r="C20" s="5">
        <f t="shared" ref="C20:C21" si="1">B20/45</f>
        <v>0</v>
      </c>
    </row>
    <row r="21" spans="1:17" ht="14.45" x14ac:dyDescent="0.3">
      <c r="A21" s="4" t="s">
        <v>3</v>
      </c>
      <c r="B21" s="4">
        <f>COUNTIF(Table1[Categorie
(Choisissez-en un)],"C")</f>
        <v>0</v>
      </c>
      <c r="C21" s="5">
        <f t="shared" si="1"/>
        <v>0</v>
      </c>
    </row>
    <row r="22" spans="1:17" s="6" customFormat="1" ht="14.45" x14ac:dyDescent="0.3">
      <c r="B22" s="6">
        <f>SUM(B19:B21)</f>
        <v>0</v>
      </c>
      <c r="C22" s="7">
        <f>SUM(C19:C21)</f>
        <v>0</v>
      </c>
    </row>
    <row r="23" spans="1:17" s="6" customFormat="1" ht="14.45" x14ac:dyDescent="0.3">
      <c r="C23" s="7"/>
    </row>
    <row r="24" spans="1:17" s="6" customFormat="1" ht="14.45" x14ac:dyDescent="0.3">
      <c r="C24" s="7"/>
      <c r="L24" s="24" t="s">
        <v>49</v>
      </c>
      <c r="M24" s="23"/>
      <c r="N24" s="23"/>
      <c r="O24" s="23"/>
      <c r="P24" s="23"/>
      <c r="Q24" s="23"/>
    </row>
    <row r="25" spans="1:17" s="6" customFormat="1" x14ac:dyDescent="0.25">
      <c r="C25" s="7"/>
      <c r="L25" s="25" t="s">
        <v>50</v>
      </c>
      <c r="M25" s="23"/>
      <c r="N25" s="23"/>
      <c r="O25" s="23"/>
      <c r="P25" s="23"/>
      <c r="Q25" s="23"/>
    </row>
    <row r="26" spans="1:17" s="6" customFormat="1" x14ac:dyDescent="0.25">
      <c r="C26" s="7"/>
    </row>
    <row r="27" spans="1:17" s="6" customFormat="1" x14ac:dyDescent="0.25">
      <c r="A27" s="57" t="s">
        <v>59</v>
      </c>
      <c r="B27" s="56"/>
      <c r="C27" s="56"/>
      <c r="D27" s="56"/>
      <c r="E27" s="56"/>
      <c r="F27" s="56"/>
      <c r="G27" s="56"/>
      <c r="H27" s="56"/>
      <c r="I27" s="56"/>
    </row>
    <row r="28" spans="1:17" s="6" customFormat="1" x14ac:dyDescent="0.25">
      <c r="A28" s="56"/>
      <c r="B28" s="56"/>
      <c r="C28" s="56"/>
      <c r="D28" s="56"/>
      <c r="E28" s="56"/>
      <c r="F28" s="56"/>
      <c r="G28" s="56"/>
      <c r="H28" s="56"/>
      <c r="I28" s="56"/>
    </row>
    <row r="29" spans="1:17" s="6" customFormat="1" x14ac:dyDescent="0.25">
      <c r="A29" s="56"/>
      <c r="B29" s="56"/>
      <c r="C29" s="56"/>
      <c r="D29" s="56"/>
      <c r="E29" s="56"/>
      <c r="F29" s="56"/>
      <c r="G29" s="56"/>
      <c r="H29" s="56"/>
      <c r="I29" s="56"/>
    </row>
    <row r="30" spans="1:17" s="6" customFormat="1" x14ac:dyDescent="0.25">
      <c r="A30" s="56"/>
      <c r="B30" s="56"/>
      <c r="C30" s="56"/>
      <c r="D30" s="56"/>
      <c r="E30" s="56"/>
      <c r="F30" s="56"/>
      <c r="G30" s="56"/>
      <c r="H30" s="56"/>
      <c r="I30" s="56"/>
    </row>
    <row r="31" spans="1:17" s="6" customFormat="1" x14ac:dyDescent="0.25">
      <c r="A31" s="56"/>
      <c r="B31" s="56"/>
      <c r="C31" s="56"/>
      <c r="D31" s="56"/>
      <c r="E31" s="56"/>
      <c r="F31" s="56"/>
      <c r="G31" s="56"/>
      <c r="H31" s="56"/>
      <c r="I31" s="56"/>
    </row>
    <row r="32" spans="1:17" s="6" customFormat="1" x14ac:dyDescent="0.25">
      <c r="C32" s="7"/>
    </row>
    <row r="33" spans="1:17" s="6" customFormat="1" x14ac:dyDescent="0.25">
      <c r="C33" s="7"/>
    </row>
    <row r="34" spans="1:17" x14ac:dyDescent="0.25">
      <c r="B34" s="2" t="s">
        <v>47</v>
      </c>
      <c r="C34" s="2" t="s">
        <v>54</v>
      </c>
      <c r="D34" s="8"/>
      <c r="E34" s="8"/>
      <c r="F34" s="8"/>
      <c r="L34" s="24" t="s">
        <v>49</v>
      </c>
      <c r="M34" s="23"/>
      <c r="N34" s="23"/>
      <c r="O34" s="23"/>
      <c r="P34" s="23"/>
      <c r="Q34" s="23"/>
    </row>
    <row r="35" spans="1:17" x14ac:dyDescent="0.25">
      <c r="A35" s="3" t="s">
        <v>43</v>
      </c>
      <c r="B35" s="4"/>
      <c r="C35" s="4"/>
      <c r="D35" s="6"/>
      <c r="E35" s="6"/>
      <c r="F35" s="6"/>
      <c r="L35" s="25" t="s">
        <v>50</v>
      </c>
      <c r="M35" s="23"/>
      <c r="N35" s="23"/>
      <c r="O35" s="23"/>
      <c r="P35" s="23"/>
      <c r="Q35" s="23"/>
    </row>
    <row r="36" spans="1:17" x14ac:dyDescent="0.25">
      <c r="A36" s="21" t="s">
        <v>9</v>
      </c>
      <c r="B36" s="4">
        <f>COUNTIF(Table1[Temps 
Necessaire
],"Immediate")</f>
        <v>0</v>
      </c>
      <c r="C36" s="5" t="e">
        <f>B36/(SUM(B36:B41))</f>
        <v>#DIV/0!</v>
      </c>
      <c r="D36" s="6"/>
      <c r="E36" s="6"/>
      <c r="F36" s="6"/>
      <c r="L36" s="28"/>
      <c r="M36" s="6"/>
      <c r="N36" s="6"/>
      <c r="O36" s="6"/>
    </row>
    <row r="37" spans="1:17" x14ac:dyDescent="0.25">
      <c r="A37" s="4" t="s">
        <v>39</v>
      </c>
      <c r="B37" s="4">
        <f>COUNTIF(Table1[Temps 
Necessaire
],"6 mois")</f>
        <v>0</v>
      </c>
      <c r="C37" s="5" t="e">
        <f>B37/(SUM(B36:B41))</f>
        <v>#DIV/0!</v>
      </c>
      <c r="D37" s="6"/>
      <c r="E37" s="6"/>
      <c r="F37" s="6"/>
    </row>
    <row r="38" spans="1:17" x14ac:dyDescent="0.25">
      <c r="A38" s="4" t="s">
        <v>40</v>
      </c>
      <c r="B38" s="4">
        <f>COUNTIF(Table1[Temps 
Necessaire
],"1 an")</f>
        <v>0</v>
      </c>
      <c r="C38" s="5" t="e">
        <f>B38/(SUM(B36:B41))</f>
        <v>#DIV/0!</v>
      </c>
      <c r="D38" s="6"/>
      <c r="E38" s="6"/>
      <c r="F38" s="6"/>
    </row>
    <row r="39" spans="1:17" x14ac:dyDescent="0.25">
      <c r="A39" s="4" t="s">
        <v>41</v>
      </c>
      <c r="B39" s="4">
        <f>COUNTIF(Table1[Temps 
Necessaire
],"3 ans")</f>
        <v>0</v>
      </c>
      <c r="C39" s="5" t="e">
        <f>B39/(SUM(B36:B41))</f>
        <v>#DIV/0!</v>
      </c>
      <c r="D39" s="6"/>
      <c r="E39" s="6"/>
      <c r="F39" s="6"/>
    </row>
    <row r="40" spans="1:17" x14ac:dyDescent="0.25">
      <c r="A40" s="4" t="s">
        <v>42</v>
      </c>
      <c r="B40" s="4">
        <f>COUNTIF(Table1[Temps 
Necessaire
],"5 ans")</f>
        <v>0</v>
      </c>
      <c r="C40" s="5" t="e">
        <f>B40/(SUM(B36:B41))</f>
        <v>#DIV/0!</v>
      </c>
      <c r="D40" s="6"/>
      <c r="E40" s="6"/>
      <c r="F40" s="6"/>
    </row>
    <row r="41" spans="1:17" x14ac:dyDescent="0.25">
      <c r="A41" s="4" t="s">
        <v>32</v>
      </c>
      <c r="B41" s="4">
        <f>COUNTIF(Table1[Temps 
Necessaire
],"Autre")</f>
        <v>0</v>
      </c>
      <c r="C41" s="5" t="e">
        <f>B41/(SUM(B36:B41))</f>
        <v>#DIV/0!</v>
      </c>
      <c r="D41" s="6"/>
      <c r="E41" s="6"/>
      <c r="F41" s="6"/>
    </row>
    <row r="42" spans="1:17" x14ac:dyDescent="0.25">
      <c r="B42">
        <f>SUM(B36:B41)</f>
        <v>0</v>
      </c>
      <c r="C42" s="31" t="e">
        <f>SUM(C36:C41)</f>
        <v>#DIV/0!</v>
      </c>
    </row>
    <row r="45" spans="1:17" x14ac:dyDescent="0.25">
      <c r="A45" s="12" t="s">
        <v>48</v>
      </c>
    </row>
    <row r="46" spans="1:17" x14ac:dyDescent="0.25">
      <c r="A46" s="12"/>
    </row>
    <row r="47" spans="1:17" x14ac:dyDescent="0.25">
      <c r="A47" s="12"/>
    </row>
    <row r="48" spans="1:17" x14ac:dyDescent="0.25">
      <c r="A48" s="12"/>
      <c r="L48" s="24" t="s">
        <v>49</v>
      </c>
      <c r="M48" s="23"/>
      <c r="N48" s="23"/>
      <c r="O48" s="23"/>
      <c r="P48" s="23"/>
      <c r="Q48" s="23"/>
    </row>
    <row r="49" spans="1:17" x14ac:dyDescent="0.25">
      <c r="B49" s="2" t="s">
        <v>55</v>
      </c>
      <c r="C49" s="2" t="s">
        <v>54</v>
      </c>
      <c r="L49" s="25" t="s">
        <v>50</v>
      </c>
      <c r="M49" s="23"/>
      <c r="N49" s="23"/>
      <c r="O49" s="23"/>
      <c r="P49" s="23"/>
      <c r="Q49" s="23"/>
    </row>
    <row r="50" spans="1:17" x14ac:dyDescent="0.25">
      <c r="A50" s="13" t="s">
        <v>56</v>
      </c>
      <c r="B50" s="4"/>
      <c r="C50" s="4"/>
    </row>
    <row r="51" spans="1:17" ht="30" customHeight="1" x14ac:dyDescent="0.25">
      <c r="A51" s="27" t="s">
        <v>44</v>
      </c>
      <c r="B51" s="4">
        <f>COUNTA(Table1[[ Politique et cadre juridique]])</f>
        <v>0</v>
      </c>
      <c r="C51" s="5">
        <f t="shared" ref="C51:C57" si="2">B51/45</f>
        <v>0</v>
      </c>
    </row>
    <row r="52" spans="1:17" ht="30" customHeight="1" x14ac:dyDescent="0.25">
      <c r="A52" s="27" t="s">
        <v>29</v>
      </c>
      <c r="B52" s="4">
        <f>COUNTA(Table1[Procédures])</f>
        <v>0</v>
      </c>
      <c r="C52" s="5">
        <f t="shared" si="2"/>
        <v>0</v>
      </c>
    </row>
    <row r="53" spans="1:17" ht="30" customHeight="1" x14ac:dyDescent="0.25">
      <c r="A53" s="27" t="s">
        <v>45</v>
      </c>
      <c r="B53" s="4">
        <f>COUNTA(Table1[Institutions])</f>
        <v>0</v>
      </c>
      <c r="C53" s="5">
        <f t="shared" si="2"/>
        <v>0</v>
      </c>
    </row>
    <row r="54" spans="1:17" ht="45" customHeight="1" x14ac:dyDescent="0.25">
      <c r="A54" s="27" t="s">
        <v>31</v>
      </c>
      <c r="B54" s="4">
        <f>COUNTA(Table1[Ressources humaines et formation])</f>
        <v>0</v>
      </c>
      <c r="C54" s="5">
        <f t="shared" si="2"/>
        <v>0</v>
      </c>
    </row>
    <row r="55" spans="1:17" ht="60" customHeight="1" x14ac:dyDescent="0.25">
      <c r="A55" s="27" t="s">
        <v>46</v>
      </c>
      <c r="B55" s="4">
        <f>COUNTA(Table1[ICT])</f>
        <v>0</v>
      </c>
      <c r="C55" s="5">
        <f t="shared" si="2"/>
        <v>0</v>
      </c>
    </row>
    <row r="56" spans="1:17" ht="30" customHeight="1" x14ac:dyDescent="0.25">
      <c r="A56" s="27" t="s">
        <v>30</v>
      </c>
      <c r="B56" s="4">
        <f>COUNTA(Table1[Infrastructr et matériel])</f>
        <v>0</v>
      </c>
      <c r="C56" s="5">
        <f t="shared" si="2"/>
        <v>0</v>
      </c>
      <c r="L56" s="24" t="s">
        <v>49</v>
      </c>
      <c r="M56" s="23"/>
      <c r="N56" s="23"/>
      <c r="O56" s="23"/>
      <c r="P56" s="23"/>
      <c r="Q56" s="23"/>
    </row>
    <row r="57" spans="1:17" ht="30" customHeight="1" x14ac:dyDescent="0.25">
      <c r="A57" s="27" t="s">
        <v>32</v>
      </c>
      <c r="B57" s="4">
        <f>COUNTA(Table1[Autre])</f>
        <v>0</v>
      </c>
      <c r="C57" s="5">
        <f t="shared" si="2"/>
        <v>0</v>
      </c>
      <c r="L57" s="25" t="s">
        <v>50</v>
      </c>
      <c r="M57" s="23"/>
      <c r="N57" s="23"/>
      <c r="O57" s="23"/>
      <c r="P57" s="23"/>
      <c r="Q57" s="23"/>
    </row>
    <row r="58" spans="1:17" x14ac:dyDescent="0.25">
      <c r="B58" s="1" t="s">
        <v>63</v>
      </c>
      <c r="C58" s="1" t="s">
        <v>63</v>
      </c>
    </row>
    <row r="67" spans="1:9" x14ac:dyDescent="0.25">
      <c r="A67" s="58" t="s">
        <v>64</v>
      </c>
      <c r="B67" s="59"/>
      <c r="C67" s="59"/>
      <c r="D67" s="59"/>
      <c r="E67" s="59"/>
      <c r="F67" s="59"/>
      <c r="G67" s="59"/>
      <c r="H67" s="59"/>
      <c r="I67" s="59"/>
    </row>
    <row r="68" spans="1:9" x14ac:dyDescent="0.25">
      <c r="A68" s="59"/>
      <c r="B68" s="59"/>
      <c r="C68" s="59"/>
      <c r="D68" s="59"/>
      <c r="E68" s="59"/>
      <c r="F68" s="59"/>
      <c r="G68" s="59"/>
      <c r="H68" s="59"/>
      <c r="I68" s="59"/>
    </row>
    <row r="69" spans="1:9" x14ac:dyDescent="0.25">
      <c r="A69" s="59"/>
      <c r="B69" s="59"/>
      <c r="C69" s="59"/>
      <c r="D69" s="59"/>
      <c r="E69" s="59"/>
      <c r="F69" s="59"/>
      <c r="G69" s="59"/>
      <c r="H69" s="59"/>
      <c r="I69" s="59"/>
    </row>
    <row r="70" spans="1:9" x14ac:dyDescent="0.25">
      <c r="A70" s="60"/>
      <c r="B70" s="60"/>
      <c r="C70" s="60"/>
      <c r="D70" s="60"/>
      <c r="E70" s="60"/>
      <c r="F70" s="60"/>
      <c r="G70" s="60"/>
      <c r="H70" s="60"/>
      <c r="I70" s="60"/>
    </row>
  </sheetData>
  <mergeCells count="4">
    <mergeCell ref="A1:I1"/>
    <mergeCell ref="A12:I14"/>
    <mergeCell ref="A27:I31"/>
    <mergeCell ref="A67:I7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Instructions</vt:lpstr>
      <vt:lpstr>InputData</vt:lpstr>
      <vt:lpstr>PrintReport</vt:lpstr>
      <vt:lpstr>InputData!_Toc353801433</vt:lpstr>
      <vt:lpstr>Category</vt:lpstr>
      <vt:lpstr>ComplianceLevel</vt:lpstr>
      <vt:lpstr>InputData!Print_Area</vt:lpstr>
      <vt:lpstr>Instructions!Print_Area</vt:lpstr>
      <vt:lpstr>PrintReport!Print_Area</vt:lpstr>
      <vt:lpstr>InputData!Print_Titles</vt:lpstr>
      <vt:lpstr>PrintReport!Print_Titles</vt:lpstr>
      <vt:lpstr>Time</vt:lpstr>
      <vt:lpstr>TimeReq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O'Shea</dc:creator>
  <cp:lastModifiedBy>Alvarez de Cozar, Maria</cp:lastModifiedBy>
  <cp:lastPrinted>2015-02-05T08:30:12Z</cp:lastPrinted>
  <dcterms:created xsi:type="dcterms:W3CDTF">2013-01-07T14:58:57Z</dcterms:created>
  <dcterms:modified xsi:type="dcterms:W3CDTF">2015-02-26T13:58:02Z</dcterms:modified>
</cp:coreProperties>
</file>